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888ba6d82a152d2/Dokument/Skrivbord/MND Lilian/MND Årsmöte 2025/Ekonomi/"/>
    </mc:Choice>
  </mc:AlternateContent>
  <xr:revisionPtr revIDLastSave="2" documentId="8_{D7C38A6D-253E-47E0-88EA-84C2B3A282F3}" xr6:coauthVersionLast="47" xr6:coauthVersionMax="47" xr10:uidLastSave="{DF77C32B-8C57-4565-BEB7-B33807C00922}"/>
  <bookViews>
    <workbookView xWindow="-110" yWindow="-110" windowWidth="19420" windowHeight="10300" xr2:uid="{6448DF28-E20C-4F05-9871-75A3728D5BED}"/>
  </bookViews>
  <sheets>
    <sheet name="2025 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8" i="1" l="1"/>
  <c r="D14" i="1"/>
  <c r="E14" i="1" l="1"/>
  <c r="E18" i="1" s="1"/>
  <c r="I6" i="1"/>
  <c r="G18" i="1"/>
  <c r="I18" i="1"/>
  <c r="F18" i="1"/>
  <c r="D18" i="1"/>
  <c r="F14" i="1"/>
  <c r="G14" i="1"/>
  <c r="H14" i="1"/>
  <c r="H18" i="1" s="1"/>
  <c r="I14" i="1"/>
  <c r="J14" i="1"/>
  <c r="C14" i="1"/>
  <c r="C18" i="1" s="1"/>
  <c r="J7" i="1"/>
  <c r="J8" i="1"/>
  <c r="J9" i="1"/>
  <c r="J10" i="1"/>
  <c r="K13" i="1" l="1"/>
  <c r="J13" i="1"/>
  <c r="I13" i="1"/>
  <c r="K12" i="1"/>
  <c r="K11" i="1"/>
  <c r="J11" i="1"/>
  <c r="K10" i="1"/>
  <c r="K9" i="1"/>
  <c r="I9" i="1"/>
  <c r="K8" i="1"/>
  <c r="K7" i="1"/>
  <c r="K6" i="1"/>
  <c r="K5" i="1"/>
  <c r="I5" i="1"/>
  <c r="K14" i="1" l="1"/>
  <c r="K18" i="1" s="1"/>
</calcChain>
</file>

<file path=xl/sharedStrings.xml><?xml version="1.0" encoding="utf-8"?>
<sst xmlns="http://schemas.openxmlformats.org/spreadsheetml/2006/main" count="29" uniqueCount="22">
  <si>
    <t>Utskott</t>
  </si>
  <si>
    <t>Intäkter</t>
  </si>
  <si>
    <t>Kostnader</t>
  </si>
  <si>
    <t>Utfall</t>
  </si>
  <si>
    <t xml:space="preserve">        Budget </t>
  </si>
  <si>
    <t>Resultat</t>
  </si>
  <si>
    <t>Budget</t>
  </si>
  <si>
    <t>Administration</t>
  </si>
  <si>
    <t>HUS</t>
  </si>
  <si>
    <t>TÄS</t>
  </si>
  <si>
    <t>RUS Mental</t>
  </si>
  <si>
    <t>RUS Utställning</t>
  </si>
  <si>
    <t>Rallylydnad</t>
  </si>
  <si>
    <t>Tjänstehund</t>
  </si>
  <si>
    <t>Ungdom</t>
  </si>
  <si>
    <t>Specialsök</t>
  </si>
  <si>
    <t>Summa</t>
  </si>
  <si>
    <t>Summa inkl</t>
  </si>
  <si>
    <t>Inkl tjh</t>
  </si>
  <si>
    <t>Faktiskt resultat</t>
  </si>
  <si>
    <t>Budgetresultat</t>
  </si>
  <si>
    <t>Beloppet för Tjänstehundar belastar inte distrktets "egna" medel då medel erhållits från uppdragsgivare och är märkta för Tjänstehundsverksamhet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</si>
</sst>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r&quot;_-;\-* #,##0.00\ &quot;kr&quot;_-;_-* &quot;-&quot;??\ &quot;kr&quot;_-;_-@_-"/>
    <numFmt numFmtId="164" formatCode="_-* #,##0.00\ [$kr-41D]_-;\-* #,##0.00\ [$kr-41D]_-;_-* &quot;-&quot;??\ [$kr-41D]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indexed="58"/>
      <name val="Arial"/>
      <family val="2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sz val="10"/>
      <color indexed="58"/>
      <name val="Arial"/>
      <family val="2"/>
    </font>
    <font>
      <sz val="10"/>
      <color theme="1"/>
      <name val="Arial"/>
      <family val="2"/>
    </font>
    <font>
      <sz val="10"/>
      <color indexed="14"/>
      <name val="Arial"/>
      <family val="2"/>
    </font>
    <font>
      <sz val="11"/>
      <color rgb="FFFF0000"/>
      <name val="Calibri"/>
      <family val="2"/>
      <scheme val="minor"/>
    </font>
    <font>
      <sz val="10"/>
      <name val="Arial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</cellStyleXfs>
  <cellXfs count="64">
    <xf numFmtId="0" fontId="0" fillId="0" borderId="0" xfId="0"/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3" fillId="0" borderId="4" xfId="0" applyFont="1" applyBorder="1" applyAlignment="1">
      <alignment horizontal="center"/>
    </xf>
    <xf numFmtId="0" fontId="0" fillId="0" borderId="5" xfId="0" applyBorder="1"/>
    <xf numFmtId="0" fontId="0" fillId="0" borderId="2" xfId="0" applyBorder="1" applyAlignment="1">
      <alignment horizontal="center"/>
    </xf>
    <xf numFmtId="0" fontId="0" fillId="2" borderId="2" xfId="0" applyFill="1" applyBorder="1" applyAlignment="1">
      <alignment vertical="center"/>
    </xf>
    <xf numFmtId="0" fontId="4" fillId="3" borderId="6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0" fillId="2" borderId="2" xfId="0" applyFill="1" applyBorder="1"/>
    <xf numFmtId="0" fontId="0" fillId="2" borderId="2" xfId="0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6" fillId="3" borderId="7" xfId="0" applyFont="1" applyFill="1" applyBorder="1"/>
    <xf numFmtId="0" fontId="7" fillId="4" borderId="2" xfId="0" applyFont="1" applyFill="1" applyBorder="1"/>
    <xf numFmtId="0" fontId="0" fillId="3" borderId="7" xfId="0" applyFill="1" applyBorder="1"/>
    <xf numFmtId="0" fontId="0" fillId="4" borderId="2" xfId="0" applyFill="1" applyBorder="1"/>
    <xf numFmtId="0" fontId="8" fillId="0" borderId="0" xfId="0" applyFont="1" applyAlignment="1">
      <alignment horizontal="center"/>
    </xf>
    <xf numFmtId="0" fontId="8" fillId="0" borderId="2" xfId="0" applyFont="1" applyBorder="1"/>
    <xf numFmtId="44" fontId="6" fillId="2" borderId="2" xfId="1" applyFont="1" applyFill="1" applyBorder="1"/>
    <xf numFmtId="44" fontId="6" fillId="3" borderId="7" xfId="1" applyFont="1" applyFill="1" applyBorder="1"/>
    <xf numFmtId="44" fontId="6" fillId="4" borderId="2" xfId="1" applyFont="1" applyFill="1" applyBorder="1"/>
    <xf numFmtId="44" fontId="7" fillId="2" borderId="2" xfId="1" applyFont="1" applyFill="1" applyBorder="1"/>
    <xf numFmtId="44" fontId="7" fillId="0" borderId="7" xfId="1" applyFont="1" applyFill="1" applyBorder="1"/>
    <xf numFmtId="44" fontId="7" fillId="4" borderId="2" xfId="1" applyFont="1" applyFill="1" applyBorder="1"/>
    <xf numFmtId="44" fontId="6" fillId="2" borderId="2" xfId="0" applyNumberFormat="1" applyFont="1" applyFill="1" applyBorder="1"/>
    <xf numFmtId="44" fontId="0" fillId="4" borderId="2" xfId="1" applyFont="1" applyFill="1" applyBorder="1"/>
    <xf numFmtId="44" fontId="7" fillId="3" borderId="7" xfId="1" applyFont="1" applyFill="1" applyBorder="1"/>
    <xf numFmtId="44" fontId="9" fillId="4" borderId="2" xfId="1" applyFont="1" applyFill="1" applyBorder="1"/>
    <xf numFmtId="44" fontId="6" fillId="2" borderId="8" xfId="1" applyFont="1" applyFill="1" applyBorder="1"/>
    <xf numFmtId="44" fontId="6" fillId="3" borderId="9" xfId="1" applyFont="1" applyFill="1" applyBorder="1"/>
    <xf numFmtId="44" fontId="0" fillId="4" borderId="8" xfId="1" applyFont="1" applyFill="1" applyBorder="1"/>
    <xf numFmtId="0" fontId="0" fillId="0" borderId="1" xfId="0" applyBorder="1"/>
    <xf numFmtId="44" fontId="7" fillId="2" borderId="8" xfId="1" applyFont="1" applyFill="1" applyBorder="1"/>
    <xf numFmtId="44" fontId="7" fillId="3" borderId="9" xfId="1" applyFont="1" applyFill="1" applyBorder="1"/>
    <xf numFmtId="44" fontId="7" fillId="4" borderId="8" xfId="1" applyFont="1" applyFill="1" applyBorder="1"/>
    <xf numFmtId="44" fontId="10" fillId="5" borderId="10" xfId="1" applyFont="1" applyFill="1" applyBorder="1"/>
    <xf numFmtId="44" fontId="7" fillId="5" borderId="10" xfId="1" applyFont="1" applyFill="1" applyBorder="1"/>
    <xf numFmtId="44" fontId="11" fillId="5" borderId="10" xfId="1" applyFont="1" applyFill="1" applyBorder="1"/>
    <xf numFmtId="0" fontId="12" fillId="0" borderId="0" xfId="0" applyFont="1"/>
    <xf numFmtId="44" fontId="7" fillId="6" borderId="2" xfId="1" applyFont="1" applyFill="1" applyBorder="1"/>
    <xf numFmtId="164" fontId="0" fillId="3" borderId="7" xfId="0" applyNumberFormat="1" applyFill="1" applyBorder="1"/>
    <xf numFmtId="0" fontId="3" fillId="0" borderId="0" xfId="0" applyFont="1"/>
    <xf numFmtId="44" fontId="6" fillId="2" borderId="11" xfId="0" applyNumberFormat="1" applyFont="1" applyFill="1" applyBorder="1"/>
    <xf numFmtId="44" fontId="0" fillId="0" borderId="1" xfId="0" applyNumberFormat="1" applyBorder="1"/>
    <xf numFmtId="44" fontId="0" fillId="0" borderId="1" xfId="1" applyFont="1" applyBorder="1"/>
    <xf numFmtId="44" fontId="0" fillId="7" borderId="4" xfId="0" applyNumberFormat="1" applyFill="1" applyBorder="1"/>
    <xf numFmtId="0" fontId="6" fillId="0" borderId="8" xfId="0" applyFont="1" applyBorder="1"/>
    <xf numFmtId="0" fontId="8" fillId="0" borderId="0" xfId="1" applyNumberFormat="1" applyFont="1" applyAlignment="1">
      <alignment horizontal="center"/>
    </xf>
    <xf numFmtId="0" fontId="6" fillId="0" borderId="0" xfId="0" applyFont="1"/>
    <xf numFmtId="44" fontId="0" fillId="0" borderId="0" xfId="1" applyFont="1"/>
    <xf numFmtId="0" fontId="2" fillId="0" borderId="2" xfId="0" applyFont="1" applyBorder="1"/>
    <xf numFmtId="0" fontId="0" fillId="8" borderId="0" xfId="0" applyFill="1"/>
    <xf numFmtId="0" fontId="0" fillId="8" borderId="4" xfId="0" applyFill="1" applyBorder="1"/>
    <xf numFmtId="0" fontId="0" fillId="8" borderId="5" xfId="0" applyFill="1" applyBorder="1"/>
    <xf numFmtId="44" fontId="0" fillId="4" borderId="2" xfId="1" applyFont="1" applyFill="1" applyBorder="1" applyAlignment="1">
      <alignment horizontal="right"/>
    </xf>
    <xf numFmtId="44" fontId="6" fillId="6" borderId="11" xfId="0" applyNumberFormat="1" applyFont="1" applyFill="1" applyBorder="1"/>
    <xf numFmtId="44" fontId="7" fillId="6" borderId="11" xfId="0" applyNumberFormat="1" applyFont="1" applyFill="1" applyBorder="1"/>
    <xf numFmtId="44" fontId="0" fillId="6" borderId="4" xfId="0" applyNumberFormat="1" applyFill="1" applyBorder="1"/>
    <xf numFmtId="164" fontId="7" fillId="3" borderId="7" xfId="1" applyNumberFormat="1" applyFont="1" applyFill="1" applyBorder="1"/>
    <xf numFmtId="44" fontId="13" fillId="7" borderId="4" xfId="0" applyNumberFormat="1" applyFont="1" applyFill="1" applyBorder="1"/>
    <xf numFmtId="44" fontId="13" fillId="6" borderId="4" xfId="0" applyNumberFormat="1" applyFont="1" applyFill="1" applyBorder="1"/>
  </cellXfs>
  <cellStyles count="3">
    <cellStyle name="Normal" xfId="0" builtinId="0"/>
    <cellStyle name="Valuta" xfId="1" builtinId="4"/>
    <cellStyle name="Valuta 2" xfId="2" xr:uid="{71558176-0046-4292-A04A-668D79E2F9B9}"/>
  </cellStyles>
  <dxfs count="0"/>
  <tableStyles count="1" defaultTableStyle="TableStyleMedium2" defaultPivotStyle="PivotStyleLight16">
    <tableStyle name="Invisible" pivot="0" table="0" count="0" xr9:uid="{2F61EBD7-78CA-4922-BE87-D303E46387E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7D987-2595-4AD6-B813-7BA6B6AD5F97}">
  <sheetPr>
    <pageSetUpPr fitToPage="1"/>
  </sheetPr>
  <dimension ref="A1:L25"/>
  <sheetViews>
    <sheetView tabSelected="1" zoomScaleNormal="100" workbookViewId="0">
      <selection sqref="A1:XFD1"/>
    </sheetView>
  </sheetViews>
  <sheetFormatPr defaultColWidth="14.81640625" defaultRowHeight="14.5" x14ac:dyDescent="0.35"/>
  <cols>
    <col min="1" max="1" width="3.36328125" customWidth="1"/>
    <col min="5" max="5" width="13.1796875" bestFit="1" customWidth="1"/>
  </cols>
  <sheetData>
    <row r="1" spans="1:12" x14ac:dyDescent="0.35">
      <c r="A1" s="1"/>
      <c r="B1" s="53" t="s">
        <v>0</v>
      </c>
      <c r="C1" s="3"/>
      <c r="D1" s="4" t="s">
        <v>1</v>
      </c>
      <c r="E1" s="5"/>
      <c r="F1" s="3"/>
      <c r="G1" s="4" t="s">
        <v>2</v>
      </c>
      <c r="H1" s="5"/>
      <c r="I1" s="3"/>
      <c r="J1" s="4" t="s">
        <v>3</v>
      </c>
      <c r="K1" s="5"/>
    </row>
    <row r="2" spans="1:12" x14ac:dyDescent="0.35">
      <c r="A2" s="1"/>
      <c r="B2" s="6"/>
      <c r="C2" s="7" t="s">
        <v>4</v>
      </c>
      <c r="D2" s="8" t="s">
        <v>5</v>
      </c>
      <c r="E2" s="9" t="s">
        <v>6</v>
      </c>
      <c r="F2" s="10" t="s">
        <v>4</v>
      </c>
      <c r="G2" s="8" t="s">
        <v>5</v>
      </c>
      <c r="H2" s="9" t="s">
        <v>6</v>
      </c>
      <c r="I2" s="11" t="s">
        <v>6</v>
      </c>
      <c r="J2" s="8" t="s">
        <v>5</v>
      </c>
      <c r="K2" s="9" t="s">
        <v>6</v>
      </c>
      <c r="L2" s="1"/>
    </row>
    <row r="3" spans="1:12" x14ac:dyDescent="0.35">
      <c r="A3" s="1"/>
      <c r="B3" s="2"/>
      <c r="C3" s="11">
        <v>2025</v>
      </c>
      <c r="D3" s="12">
        <v>2025</v>
      </c>
      <c r="E3" s="9">
        <v>2026</v>
      </c>
      <c r="F3" s="11">
        <v>2025</v>
      </c>
      <c r="G3" s="12">
        <v>2025</v>
      </c>
      <c r="H3" s="9">
        <v>2026</v>
      </c>
      <c r="I3" s="11">
        <v>2025</v>
      </c>
      <c r="J3" s="12">
        <v>2025</v>
      </c>
      <c r="K3" s="9">
        <v>2026</v>
      </c>
    </row>
    <row r="4" spans="1:12" x14ac:dyDescent="0.35">
      <c r="A4" s="1"/>
      <c r="B4" s="2"/>
      <c r="C4" s="11"/>
      <c r="D4" s="13"/>
      <c r="E4" s="14"/>
      <c r="F4" s="10"/>
      <c r="G4" s="15"/>
      <c r="H4" s="16"/>
      <c r="I4" s="10"/>
      <c r="J4" s="17"/>
      <c r="K4" s="18"/>
    </row>
    <row r="5" spans="1:12" x14ac:dyDescent="0.35">
      <c r="A5" s="19">
        <v>1</v>
      </c>
      <c r="B5" s="20" t="s">
        <v>7</v>
      </c>
      <c r="C5" s="21">
        <v>100500</v>
      </c>
      <c r="D5" s="22">
        <v>64300</v>
      </c>
      <c r="E5" s="23">
        <v>90300</v>
      </c>
      <c r="F5" s="24">
        <v>79000</v>
      </c>
      <c r="G5" s="25">
        <v>80400</v>
      </c>
      <c r="H5" s="26">
        <v>110000</v>
      </c>
      <c r="I5" s="27">
        <f>C5-F5</f>
        <v>21500</v>
      </c>
      <c r="J5" s="29">
        <v>16100</v>
      </c>
      <c r="K5" s="26">
        <f t="shared" ref="J5:K10" si="0">SUM(E5-H5)</f>
        <v>-19700</v>
      </c>
    </row>
    <row r="6" spans="1:12" x14ac:dyDescent="0.35">
      <c r="A6" s="19">
        <v>2</v>
      </c>
      <c r="B6" s="20" t="s">
        <v>8</v>
      </c>
      <c r="C6" s="21">
        <v>83000</v>
      </c>
      <c r="D6" s="22">
        <v>23000</v>
      </c>
      <c r="E6" s="28">
        <v>96500</v>
      </c>
      <c r="F6" s="24">
        <v>140000</v>
      </c>
      <c r="G6" s="29">
        <v>44700</v>
      </c>
      <c r="H6" s="26">
        <v>102500</v>
      </c>
      <c r="I6" s="27">
        <f>C6-F6</f>
        <v>-57000</v>
      </c>
      <c r="J6" s="29">
        <v>21700</v>
      </c>
      <c r="K6" s="26">
        <f t="shared" si="0"/>
        <v>-6000</v>
      </c>
    </row>
    <row r="7" spans="1:12" x14ac:dyDescent="0.35">
      <c r="A7" s="19">
        <v>3</v>
      </c>
      <c r="B7" s="20" t="s">
        <v>9</v>
      </c>
      <c r="C7" s="21">
        <v>11500</v>
      </c>
      <c r="D7" s="22">
        <v>10600</v>
      </c>
      <c r="E7" s="57">
        <v>5500</v>
      </c>
      <c r="F7" s="24"/>
      <c r="G7" s="29">
        <v>10600</v>
      </c>
      <c r="H7" s="26">
        <v>29400</v>
      </c>
      <c r="I7" s="27">
        <v>-26300</v>
      </c>
      <c r="J7" s="29">
        <f t="shared" si="0"/>
        <v>0</v>
      </c>
      <c r="K7" s="30">
        <f t="shared" si="0"/>
        <v>-23900</v>
      </c>
    </row>
    <row r="8" spans="1:12" x14ac:dyDescent="0.35">
      <c r="A8" s="19">
        <v>4</v>
      </c>
      <c r="B8" s="20" t="s">
        <v>10</v>
      </c>
      <c r="C8" s="21">
        <v>0</v>
      </c>
      <c r="D8" s="22">
        <v>0</v>
      </c>
      <c r="E8" s="28">
        <v>0</v>
      </c>
      <c r="F8" s="24">
        <v>2200</v>
      </c>
      <c r="G8" s="29">
        <v>0</v>
      </c>
      <c r="H8" s="26">
        <v>3500</v>
      </c>
      <c r="I8" s="27">
        <v>-2200</v>
      </c>
      <c r="J8" s="29">
        <f t="shared" si="0"/>
        <v>0</v>
      </c>
      <c r="K8" s="26">
        <f t="shared" ref="K8:K13" si="1">SUM(E8-H8)</f>
        <v>-3500</v>
      </c>
    </row>
    <row r="9" spans="1:12" x14ac:dyDescent="0.35">
      <c r="A9" s="19">
        <v>5</v>
      </c>
      <c r="B9" s="20" t="s">
        <v>11</v>
      </c>
      <c r="C9" s="21">
        <v>0</v>
      </c>
      <c r="D9" s="22">
        <v>0</v>
      </c>
      <c r="E9" s="28"/>
      <c r="F9" s="24">
        <v>0</v>
      </c>
      <c r="G9" s="29">
        <v>0</v>
      </c>
      <c r="H9" s="26"/>
      <c r="I9" s="27">
        <f>C9-F9</f>
        <v>0</v>
      </c>
      <c r="J9" s="29">
        <f t="shared" si="0"/>
        <v>0</v>
      </c>
      <c r="K9" s="26">
        <f t="shared" si="1"/>
        <v>0</v>
      </c>
    </row>
    <row r="10" spans="1:12" x14ac:dyDescent="0.35">
      <c r="A10" s="19">
        <v>6</v>
      </c>
      <c r="B10" s="20" t="s">
        <v>12</v>
      </c>
      <c r="C10" s="31">
        <v>12000</v>
      </c>
      <c r="D10" s="32">
        <v>8000</v>
      </c>
      <c r="E10" s="33">
        <v>39600</v>
      </c>
      <c r="F10" s="35">
        <v>20000</v>
      </c>
      <c r="G10" s="36">
        <v>5300</v>
      </c>
      <c r="H10" s="37">
        <v>42950</v>
      </c>
      <c r="I10" s="27">
        <v>-8000</v>
      </c>
      <c r="J10" s="29">
        <f t="shared" si="0"/>
        <v>2700</v>
      </c>
      <c r="K10" s="37">
        <f t="shared" si="1"/>
        <v>-3350</v>
      </c>
    </row>
    <row r="11" spans="1:12" x14ac:dyDescent="0.35">
      <c r="A11" s="19">
        <v>7</v>
      </c>
      <c r="B11" s="20" t="s">
        <v>13</v>
      </c>
      <c r="C11" s="38">
        <v>15500</v>
      </c>
      <c r="D11" s="38">
        <v>16100</v>
      </c>
      <c r="E11" s="38">
        <v>33100</v>
      </c>
      <c r="F11" s="39">
        <v>26000</v>
      </c>
      <c r="G11" s="39">
        <v>5000</v>
      </c>
      <c r="H11" s="39">
        <v>46500</v>
      </c>
      <c r="I11" s="27">
        <v>-10500</v>
      </c>
      <c r="J11" s="40">
        <f>SUM(D11-G11)</f>
        <v>11100</v>
      </c>
      <c r="K11" s="39">
        <f t="shared" si="1"/>
        <v>-13400</v>
      </c>
      <c r="L11" s="41"/>
    </row>
    <row r="12" spans="1:12" x14ac:dyDescent="0.35">
      <c r="A12" s="19">
        <v>8</v>
      </c>
      <c r="B12" s="20" t="s">
        <v>14</v>
      </c>
      <c r="C12" s="21">
        <v>0</v>
      </c>
      <c r="D12" s="22">
        <v>0</v>
      </c>
      <c r="E12" s="28">
        <v>0</v>
      </c>
      <c r="F12" s="24">
        <v>0</v>
      </c>
      <c r="G12" s="29"/>
      <c r="H12" s="26">
        <v>0</v>
      </c>
      <c r="I12" s="27">
        <v>0</v>
      </c>
      <c r="J12" s="29"/>
      <c r="K12" s="42">
        <f t="shared" si="1"/>
        <v>0</v>
      </c>
    </row>
    <row r="13" spans="1:12" x14ac:dyDescent="0.35">
      <c r="A13" s="19">
        <v>9</v>
      </c>
      <c r="B13" s="20" t="s">
        <v>15</v>
      </c>
      <c r="C13" s="21">
        <v>0</v>
      </c>
      <c r="D13" s="43"/>
      <c r="E13" s="28">
        <v>14000</v>
      </c>
      <c r="F13" s="24">
        <v>2000</v>
      </c>
      <c r="G13" s="22"/>
      <c r="H13" s="26">
        <v>14000</v>
      </c>
      <c r="I13" s="27">
        <f>C13-F13</f>
        <v>-2000</v>
      </c>
      <c r="J13" s="29">
        <f>SUM(D13-G13)</f>
        <v>0</v>
      </c>
      <c r="K13" s="42">
        <f t="shared" si="1"/>
        <v>0</v>
      </c>
    </row>
    <row r="14" spans="1:12" x14ac:dyDescent="0.35">
      <c r="A14" s="1"/>
      <c r="B14" s="44" t="s">
        <v>16</v>
      </c>
      <c r="C14" s="45">
        <f>C5+C6+C7+C8+C9+C10+C12+C13</f>
        <v>207000</v>
      </c>
      <c r="D14" s="43">
        <f t="shared" ref="D14:K14" si="2">D5+D6+D7+D8+D9+D10+D12+D13</f>
        <v>105900</v>
      </c>
      <c r="E14" s="58">
        <f>E5+E6+E7+E8+E9+E10+E12+E13</f>
        <v>245900</v>
      </c>
      <c r="F14" s="45">
        <f t="shared" si="2"/>
        <v>243200</v>
      </c>
      <c r="G14" s="22">
        <f t="shared" si="2"/>
        <v>141000</v>
      </c>
      <c r="H14" s="58">
        <f t="shared" si="2"/>
        <v>302350</v>
      </c>
      <c r="I14" s="45">
        <f t="shared" si="2"/>
        <v>-74000</v>
      </c>
      <c r="J14" s="29">
        <f t="shared" si="2"/>
        <v>40500</v>
      </c>
      <c r="K14" s="59">
        <f t="shared" si="2"/>
        <v>-56450</v>
      </c>
    </row>
    <row r="15" spans="1:12" x14ac:dyDescent="0.35">
      <c r="A15" s="1"/>
      <c r="C15" s="46"/>
      <c r="D15" s="46"/>
      <c r="E15" s="34"/>
      <c r="F15" s="34"/>
      <c r="G15" s="34"/>
      <c r="H15" s="34"/>
      <c r="I15" s="34"/>
      <c r="J15" s="34"/>
    </row>
    <row r="16" spans="1:12" x14ac:dyDescent="0.35">
      <c r="A16" s="1"/>
      <c r="B16" s="2"/>
      <c r="C16" s="54" t="s">
        <v>21</v>
      </c>
      <c r="D16" s="54"/>
      <c r="E16" s="55"/>
      <c r="F16" s="55"/>
      <c r="G16" s="55"/>
      <c r="H16" s="55"/>
      <c r="I16" s="55"/>
      <c r="J16" s="56"/>
      <c r="K16" s="54"/>
    </row>
    <row r="17" spans="1:11" x14ac:dyDescent="0.35">
      <c r="A17" s="1"/>
      <c r="B17" s="34"/>
      <c r="C17" s="34"/>
      <c r="D17" s="34"/>
      <c r="E17" s="47"/>
      <c r="F17" s="34"/>
      <c r="G17" s="34"/>
      <c r="H17" s="34"/>
      <c r="I17" s="34"/>
      <c r="J17" s="34"/>
      <c r="K17" s="34"/>
    </row>
    <row r="18" spans="1:11" x14ac:dyDescent="0.35">
      <c r="A18" s="6"/>
      <c r="B18" t="s">
        <v>17</v>
      </c>
      <c r="C18" s="48">
        <f>C14+C11</f>
        <v>222500</v>
      </c>
      <c r="D18" s="43">
        <f>D14+D11</f>
        <v>122000</v>
      </c>
      <c r="E18" s="28">
        <f>E14+E11</f>
        <v>279000</v>
      </c>
      <c r="F18" s="48">
        <f>F14+F11</f>
        <v>269200</v>
      </c>
      <c r="G18" s="22">
        <f t="shared" ref="G18:K18" si="3">G14+G11</f>
        <v>146000</v>
      </c>
      <c r="H18" s="60">
        <f t="shared" si="3"/>
        <v>348850</v>
      </c>
      <c r="I18" s="62">
        <f t="shared" si="3"/>
        <v>-84500</v>
      </c>
      <c r="J18" s="61">
        <f>D18-G18</f>
        <v>-24000</v>
      </c>
      <c r="K18" s="63">
        <f t="shared" si="3"/>
        <v>-69850</v>
      </c>
    </row>
    <row r="19" spans="1:11" x14ac:dyDescent="0.35">
      <c r="A19" s="6"/>
      <c r="B19" s="49" t="s">
        <v>18</v>
      </c>
      <c r="C19" s="19"/>
      <c r="D19" s="19"/>
      <c r="E19" s="50"/>
      <c r="F19" s="19"/>
      <c r="G19" s="19"/>
      <c r="H19" s="19"/>
      <c r="I19" s="19" t="s">
        <v>6</v>
      </c>
      <c r="J19" s="19" t="s">
        <v>19</v>
      </c>
      <c r="K19" s="51" t="s">
        <v>20</v>
      </c>
    </row>
    <row r="20" spans="1:11" x14ac:dyDescent="0.35">
      <c r="A20" s="1"/>
      <c r="E20" s="52"/>
      <c r="I20">
        <v>2025</v>
      </c>
      <c r="J20">
        <v>2025</v>
      </c>
      <c r="K20">
        <v>2026</v>
      </c>
    </row>
    <row r="21" spans="1:11" x14ac:dyDescent="0.35">
      <c r="A21" s="1"/>
      <c r="B21" s="51"/>
      <c r="E21" s="52"/>
    </row>
    <row r="22" spans="1:11" x14ac:dyDescent="0.35">
      <c r="A22" s="1"/>
      <c r="E22" s="52"/>
    </row>
    <row r="23" spans="1:11" x14ac:dyDescent="0.35">
      <c r="A23" s="1"/>
      <c r="E23" s="52"/>
    </row>
    <row r="24" spans="1:11" x14ac:dyDescent="0.35">
      <c r="A24" s="1"/>
      <c r="E24" s="52"/>
    </row>
    <row r="25" spans="1:11" x14ac:dyDescent="0.35">
      <c r="A25" s="1"/>
    </row>
  </sheetData>
  <pageMargins left="0.7" right="0.7" top="0.75" bottom="0.75" header="0.3" footer="0.3"/>
  <pageSetup paperSize="9" scale="8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2025 2026</vt:lpstr>
    </vt:vector>
  </TitlesOfParts>
  <Company>CSN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Jansson Linda CSN</dc:creator>
  <cp:lastModifiedBy>Lilian Berglund</cp:lastModifiedBy>
  <cp:lastPrinted>2025-03-19T10:40:49Z</cp:lastPrinted>
  <dcterms:created xsi:type="dcterms:W3CDTF">2025-03-18T15:22:24Z</dcterms:created>
  <dcterms:modified xsi:type="dcterms:W3CDTF">2026-03-04T18:34:05Z</dcterms:modified>
</cp:coreProperties>
</file>