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49d3b059f15b4650/Dokument/Synnöve/Visby BK/Ekonomi/"/>
    </mc:Choice>
  </mc:AlternateContent>
  <xr:revisionPtr revIDLastSave="1" documentId="8_{5F0AB7D5-2BC9-450C-8FC5-81E33F88F6DE}" xr6:coauthVersionLast="47" xr6:coauthVersionMax="47" xr10:uidLastSave="{675E0308-841C-45F5-9514-CBEBDCA3592B}"/>
  <bookViews>
    <workbookView xWindow="3075" yWindow="3075" windowWidth="21600" windowHeight="12735" tabRatio="807" xr2:uid="{00000000-000D-0000-FFFF-FFFF00000000}"/>
  </bookViews>
  <sheets>
    <sheet name="VBK" sheetId="1" r:id="rId1"/>
    <sheet name="Kst 01- Gemensam" sheetId="2" r:id="rId2"/>
    <sheet name="Kst 10 - Tävling" sheetId="3" r:id="rId3"/>
    <sheet name="Kst 20 - HUS" sheetId="4" r:id="rId4"/>
    <sheet name="Kst 30 - Styrelse" sheetId="5" r:id="rId5"/>
    <sheet name="Kst 40 - Kök" sheetId="6" r:id="rId6"/>
    <sheet name="Kst 50 - Stugan" sheetId="7" r:id="rId7"/>
    <sheet name="Kst 70 - RUS" sheetId="8" r:id="rId8"/>
    <sheet name="Kst 80 - Rally" sheetId="9" r:id="rId9"/>
    <sheet name="Kst85 - Specialsök(NW)" sheetId="10" r:id="rId10"/>
    <sheet name="Kst 90 - Agility" sheetId="11" r:id="rId11"/>
    <sheet name="Kst 95 - Drag" sheetId="12" r:id="rId12"/>
    <sheet name="Kst 9500 Allmänna Arvsfonden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4" i="1" l="1"/>
  <c r="I144" i="1"/>
  <c r="D134" i="1"/>
  <c r="E134" i="1"/>
  <c r="F134" i="1"/>
  <c r="D135" i="1"/>
  <c r="E135" i="1"/>
  <c r="F135" i="1"/>
  <c r="D136" i="1"/>
  <c r="E136" i="1"/>
  <c r="F136" i="1"/>
  <c r="D137" i="1"/>
  <c r="E137" i="1"/>
  <c r="F137" i="1"/>
  <c r="D138" i="1"/>
  <c r="E138" i="1"/>
  <c r="F138" i="1"/>
  <c r="D139" i="1"/>
  <c r="E139" i="1"/>
  <c r="F139" i="1"/>
  <c r="D140" i="1"/>
  <c r="E140" i="1"/>
  <c r="F140" i="1"/>
  <c r="D141" i="1"/>
  <c r="E141" i="1"/>
  <c r="F141" i="1"/>
  <c r="C135" i="1"/>
  <c r="C136" i="1"/>
  <c r="C137" i="1"/>
  <c r="C138" i="1"/>
  <c r="C139" i="1"/>
  <c r="C140" i="1"/>
  <c r="C141" i="1"/>
  <c r="C134" i="1"/>
  <c r="D128" i="1"/>
  <c r="E128" i="1"/>
  <c r="F128" i="1"/>
  <c r="D129" i="1"/>
  <c r="E129" i="1"/>
  <c r="F129" i="1"/>
  <c r="C129" i="1"/>
  <c r="C128" i="1"/>
  <c r="D123" i="1"/>
  <c r="E123" i="1"/>
  <c r="F123" i="1"/>
  <c r="D124" i="1"/>
  <c r="E124" i="1"/>
  <c r="F124" i="1"/>
  <c r="C124" i="1"/>
  <c r="C12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C45" i="1"/>
  <c r="C46" i="1"/>
  <c r="C47" i="1"/>
  <c r="C48" i="1"/>
  <c r="C44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C33" i="1"/>
  <c r="C34" i="1"/>
  <c r="C35" i="1"/>
  <c r="C36" i="1"/>
  <c r="C37" i="1"/>
  <c r="C32" i="1"/>
  <c r="D5" i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C28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5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1" i="1"/>
  <c r="E101" i="1"/>
  <c r="F101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7" i="1"/>
  <c r="E107" i="1"/>
  <c r="F107" i="1"/>
  <c r="D108" i="1"/>
  <c r="E108" i="1"/>
  <c r="F108" i="1"/>
  <c r="D109" i="1"/>
  <c r="E109" i="1"/>
  <c r="F109" i="1"/>
  <c r="D110" i="1"/>
  <c r="E110" i="1"/>
  <c r="F110" i="1"/>
  <c r="D111" i="1"/>
  <c r="E111" i="1"/>
  <c r="F111" i="1"/>
  <c r="D112" i="1"/>
  <c r="E112" i="1"/>
  <c r="F112" i="1"/>
  <c r="D113" i="1"/>
  <c r="E113" i="1"/>
  <c r="F113" i="1"/>
  <c r="D114" i="1"/>
  <c r="E114" i="1"/>
  <c r="F114" i="1"/>
  <c r="D115" i="1"/>
  <c r="E115" i="1"/>
  <c r="F1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95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D54" i="1"/>
  <c r="E54" i="1"/>
  <c r="F54" i="1"/>
  <c r="C54" i="1"/>
  <c r="D120" i="13"/>
  <c r="E120" i="13"/>
  <c r="F120" i="13"/>
  <c r="C120" i="13"/>
  <c r="F142" i="13"/>
  <c r="E142" i="13"/>
  <c r="D142" i="13"/>
  <c r="C142" i="13"/>
  <c r="F130" i="13"/>
  <c r="E130" i="13"/>
  <c r="D130" i="13"/>
  <c r="C130" i="13"/>
  <c r="F125" i="13"/>
  <c r="E125" i="13"/>
  <c r="D125" i="13"/>
  <c r="C125" i="13"/>
  <c r="F49" i="13"/>
  <c r="E49" i="13"/>
  <c r="D49" i="13"/>
  <c r="C49" i="13"/>
  <c r="F38" i="13"/>
  <c r="E38" i="13"/>
  <c r="D38" i="13"/>
  <c r="C38" i="13"/>
  <c r="F29" i="13"/>
  <c r="E29" i="13"/>
  <c r="D29" i="13"/>
  <c r="C29" i="13"/>
  <c r="E29" i="2"/>
  <c r="D142" i="7"/>
  <c r="E142" i="7"/>
  <c r="F142" i="7"/>
  <c r="C142" i="7"/>
  <c r="D142" i="2"/>
  <c r="E142" i="2"/>
  <c r="F142" i="2"/>
  <c r="C142" i="2"/>
  <c r="D130" i="2"/>
  <c r="E130" i="2"/>
  <c r="F130" i="2"/>
  <c r="C130" i="2"/>
  <c r="D125" i="2"/>
  <c r="E125" i="2"/>
  <c r="F125" i="2"/>
  <c r="D120" i="2"/>
  <c r="E120" i="2"/>
  <c r="F120" i="2"/>
  <c r="C120" i="2"/>
  <c r="D49" i="2"/>
  <c r="E49" i="2"/>
  <c r="F49" i="2"/>
  <c r="D38" i="2"/>
  <c r="E38" i="2"/>
  <c r="F38" i="2"/>
  <c r="C38" i="2"/>
  <c r="D29" i="2"/>
  <c r="F29" i="2"/>
  <c r="D142" i="3"/>
  <c r="E142" i="3"/>
  <c r="F142" i="3"/>
  <c r="C142" i="3"/>
  <c r="D130" i="3"/>
  <c r="E130" i="3"/>
  <c r="F130" i="3"/>
  <c r="C130" i="3"/>
  <c r="D125" i="3"/>
  <c r="E125" i="3"/>
  <c r="F125" i="3"/>
  <c r="D120" i="3"/>
  <c r="E120" i="3"/>
  <c r="F120" i="3"/>
  <c r="C120" i="3"/>
  <c r="D49" i="3"/>
  <c r="E49" i="3"/>
  <c r="F49" i="3"/>
  <c r="D38" i="3"/>
  <c r="E38" i="3"/>
  <c r="F38" i="3"/>
  <c r="C38" i="3"/>
  <c r="D29" i="3"/>
  <c r="E29" i="3"/>
  <c r="F29" i="3"/>
  <c r="D142" i="4"/>
  <c r="E142" i="4"/>
  <c r="F142" i="4"/>
  <c r="C142" i="4"/>
  <c r="D130" i="4"/>
  <c r="E130" i="4"/>
  <c r="F130" i="4"/>
  <c r="C130" i="4"/>
  <c r="D125" i="4"/>
  <c r="E125" i="4"/>
  <c r="F125" i="4"/>
  <c r="D120" i="4"/>
  <c r="E120" i="4"/>
  <c r="F120" i="4"/>
  <c r="C120" i="4"/>
  <c r="D49" i="4"/>
  <c r="E49" i="4"/>
  <c r="F49" i="4"/>
  <c r="D38" i="4"/>
  <c r="E38" i="4"/>
  <c r="F38" i="4"/>
  <c r="C38" i="4"/>
  <c r="D29" i="4"/>
  <c r="E29" i="4"/>
  <c r="F29" i="4"/>
  <c r="D142" i="5"/>
  <c r="E142" i="5"/>
  <c r="F142" i="5"/>
  <c r="C142" i="5"/>
  <c r="D130" i="5"/>
  <c r="E130" i="5"/>
  <c r="F130" i="5"/>
  <c r="C130" i="5"/>
  <c r="D125" i="5"/>
  <c r="E125" i="5"/>
  <c r="F125" i="5"/>
  <c r="D120" i="5"/>
  <c r="E120" i="5"/>
  <c r="F120" i="5"/>
  <c r="C120" i="5"/>
  <c r="D49" i="5"/>
  <c r="E49" i="5"/>
  <c r="F49" i="5"/>
  <c r="C49" i="5"/>
  <c r="C38" i="5"/>
  <c r="D29" i="5"/>
  <c r="E29" i="5"/>
  <c r="F29" i="5"/>
  <c r="D142" i="6"/>
  <c r="E142" i="6"/>
  <c r="F142" i="6"/>
  <c r="C142" i="6"/>
  <c r="D130" i="6"/>
  <c r="E130" i="6"/>
  <c r="F130" i="6"/>
  <c r="C130" i="6"/>
  <c r="D125" i="6"/>
  <c r="E125" i="6"/>
  <c r="F125" i="6"/>
  <c r="D120" i="6"/>
  <c r="E120" i="6"/>
  <c r="F120" i="6"/>
  <c r="C120" i="6"/>
  <c r="D49" i="6"/>
  <c r="E49" i="6"/>
  <c r="F49" i="6"/>
  <c r="C49" i="6"/>
  <c r="D38" i="6"/>
  <c r="E38" i="6"/>
  <c r="F38" i="6"/>
  <c r="C38" i="6"/>
  <c r="D29" i="6"/>
  <c r="E29" i="6"/>
  <c r="E40" i="6" s="1"/>
  <c r="F29" i="6"/>
  <c r="D130" i="7"/>
  <c r="E130" i="7"/>
  <c r="F130" i="7"/>
  <c r="C130" i="7"/>
  <c r="D125" i="7"/>
  <c r="E125" i="7"/>
  <c r="F125" i="7"/>
  <c r="D120" i="7"/>
  <c r="E120" i="7"/>
  <c r="F120" i="7"/>
  <c r="C120" i="7"/>
  <c r="D49" i="7"/>
  <c r="E49" i="7"/>
  <c r="F49" i="7"/>
  <c r="C49" i="7"/>
  <c r="D38" i="7"/>
  <c r="E38" i="7"/>
  <c r="F38" i="7"/>
  <c r="D29" i="7"/>
  <c r="E29" i="7"/>
  <c r="F29" i="7"/>
  <c r="F40" i="7" s="1"/>
  <c r="D142" i="8"/>
  <c r="E142" i="8"/>
  <c r="F142" i="8"/>
  <c r="C142" i="8"/>
  <c r="D130" i="8"/>
  <c r="E130" i="8"/>
  <c r="F130" i="8"/>
  <c r="C130" i="8"/>
  <c r="D120" i="8"/>
  <c r="E120" i="8"/>
  <c r="F120" i="8"/>
  <c r="C120" i="8"/>
  <c r="D49" i="8"/>
  <c r="E49" i="8"/>
  <c r="F49" i="8"/>
  <c r="C49" i="8"/>
  <c r="D38" i="8"/>
  <c r="E38" i="8"/>
  <c r="F38" i="8"/>
  <c r="C38" i="8"/>
  <c r="D29" i="8"/>
  <c r="E29" i="8"/>
  <c r="F29" i="8"/>
  <c r="F40" i="8" s="1"/>
  <c r="F51" i="8" s="1"/>
  <c r="D40" i="8" l="1"/>
  <c r="E40" i="8"/>
  <c r="F131" i="7"/>
  <c r="F132" i="7" s="1"/>
  <c r="F143" i="7" s="1"/>
  <c r="F144" i="7" s="1"/>
  <c r="L138" i="1" s="1"/>
  <c r="D40" i="7"/>
  <c r="D40" i="6"/>
  <c r="F40" i="6"/>
  <c r="D131" i="5"/>
  <c r="F40" i="4"/>
  <c r="F51" i="4" s="1"/>
  <c r="D40" i="4"/>
  <c r="E40" i="4"/>
  <c r="D40" i="3"/>
  <c r="F40" i="3"/>
  <c r="F51" i="3" s="1"/>
  <c r="F40" i="2"/>
  <c r="F51" i="2" s="1"/>
  <c r="C40" i="13"/>
  <c r="D40" i="13"/>
  <c r="E40" i="13"/>
  <c r="E51" i="13" s="1"/>
  <c r="F40" i="13"/>
  <c r="F51" i="13" s="1"/>
  <c r="F131" i="13"/>
  <c r="C131" i="13"/>
  <c r="C132" i="13" s="1"/>
  <c r="C143" i="13" s="1"/>
  <c r="C144" i="13" s="1"/>
  <c r="D131" i="13"/>
  <c r="D132" i="13" s="1"/>
  <c r="D143" i="13" s="1"/>
  <c r="D144" i="13" s="1"/>
  <c r="E131" i="13"/>
  <c r="C51" i="13"/>
  <c r="D51" i="13"/>
  <c r="E51" i="6"/>
  <c r="D130" i="1"/>
  <c r="D131" i="7"/>
  <c r="D132" i="7" s="1"/>
  <c r="D143" i="7" s="1"/>
  <c r="D144" i="7" s="1"/>
  <c r="J138" i="1" s="1"/>
  <c r="E40" i="7"/>
  <c r="D131" i="4"/>
  <c r="D132" i="4" s="1"/>
  <c r="D143" i="4" s="1"/>
  <c r="D144" i="4" s="1"/>
  <c r="J135" i="1" s="1"/>
  <c r="D40" i="2"/>
  <c r="D51" i="2" s="1"/>
  <c r="D131" i="2"/>
  <c r="E120" i="1"/>
  <c r="E40" i="2"/>
  <c r="E51" i="2" s="1"/>
  <c r="E131" i="7"/>
  <c r="E131" i="5"/>
  <c r="E131" i="4"/>
  <c r="E132" i="4" s="1"/>
  <c r="E143" i="4" s="1"/>
  <c r="E144" i="4" s="1"/>
  <c r="K135" i="1" s="1"/>
  <c r="E125" i="1"/>
  <c r="E131" i="2"/>
  <c r="E51" i="8"/>
  <c r="D51" i="8"/>
  <c r="E130" i="1"/>
  <c r="F131" i="5"/>
  <c r="D51" i="4"/>
  <c r="E51" i="4"/>
  <c r="E40" i="3"/>
  <c r="E51" i="3" s="1"/>
  <c r="E131" i="3"/>
  <c r="D131" i="3"/>
  <c r="D132" i="3" s="1"/>
  <c r="D143" i="3" s="1"/>
  <c r="D144" i="3" s="1"/>
  <c r="J134" i="1" s="1"/>
  <c r="F38" i="1"/>
  <c r="D49" i="1"/>
  <c r="D51" i="3"/>
  <c r="D125" i="1"/>
  <c r="E38" i="1"/>
  <c r="F131" i="3"/>
  <c r="D38" i="1"/>
  <c r="E49" i="1"/>
  <c r="D29" i="1"/>
  <c r="F125" i="1"/>
  <c r="E142" i="1"/>
  <c r="F142" i="1"/>
  <c r="D142" i="1"/>
  <c r="E29" i="1"/>
  <c r="F131" i="4"/>
  <c r="F49" i="1"/>
  <c r="F131" i="2"/>
  <c r="F130" i="1"/>
  <c r="F29" i="1"/>
  <c r="D120" i="1"/>
  <c r="F120" i="1"/>
  <c r="D142" i="9"/>
  <c r="E142" i="9"/>
  <c r="F142" i="9"/>
  <c r="C142" i="9"/>
  <c r="D130" i="9"/>
  <c r="E130" i="9"/>
  <c r="F130" i="9"/>
  <c r="C130" i="9"/>
  <c r="D125" i="9"/>
  <c r="E125" i="9"/>
  <c r="F125" i="9"/>
  <c r="D120" i="9"/>
  <c r="E120" i="9"/>
  <c r="F120" i="9"/>
  <c r="C120" i="9"/>
  <c r="D49" i="9"/>
  <c r="E49" i="9"/>
  <c r="F49" i="9"/>
  <c r="C49" i="9"/>
  <c r="D38" i="9"/>
  <c r="E38" i="9"/>
  <c r="F38" i="9"/>
  <c r="C38" i="9"/>
  <c r="C40" i="9" s="1"/>
  <c r="D29" i="9"/>
  <c r="D40" i="9" s="1"/>
  <c r="E29" i="9"/>
  <c r="F29" i="9"/>
  <c r="C29" i="9"/>
  <c r="D142" i="10"/>
  <c r="E142" i="10"/>
  <c r="F142" i="10"/>
  <c r="C142" i="10"/>
  <c r="D130" i="10"/>
  <c r="E130" i="10"/>
  <c r="F130" i="10"/>
  <c r="C130" i="10"/>
  <c r="D125" i="10"/>
  <c r="E125" i="10"/>
  <c r="F125" i="10"/>
  <c r="D120" i="10"/>
  <c r="E120" i="10"/>
  <c r="F120" i="10"/>
  <c r="C120" i="10"/>
  <c r="D49" i="10"/>
  <c r="E49" i="10"/>
  <c r="F49" i="10"/>
  <c r="C49" i="10"/>
  <c r="D38" i="10"/>
  <c r="E38" i="10"/>
  <c r="F38" i="10"/>
  <c r="C38" i="10"/>
  <c r="D29" i="10"/>
  <c r="E29" i="10"/>
  <c r="F29" i="10"/>
  <c r="D142" i="11"/>
  <c r="E142" i="11"/>
  <c r="F142" i="11"/>
  <c r="C142" i="11"/>
  <c r="D130" i="11"/>
  <c r="E130" i="11"/>
  <c r="F130" i="11"/>
  <c r="C130" i="11"/>
  <c r="D125" i="11"/>
  <c r="E125" i="11"/>
  <c r="F125" i="11"/>
  <c r="D120" i="11"/>
  <c r="E120" i="11"/>
  <c r="F120" i="11"/>
  <c r="C120" i="11"/>
  <c r="D49" i="11"/>
  <c r="E49" i="11"/>
  <c r="F49" i="11"/>
  <c r="C49" i="11"/>
  <c r="D38" i="11"/>
  <c r="D40" i="11" s="1"/>
  <c r="E38" i="11"/>
  <c r="F38" i="11"/>
  <c r="C38" i="11"/>
  <c r="D29" i="11"/>
  <c r="E29" i="11"/>
  <c r="F29" i="11"/>
  <c r="D29" i="12"/>
  <c r="D40" i="12" s="1"/>
  <c r="E29" i="12"/>
  <c r="E40" i="12" s="1"/>
  <c r="F29" i="12"/>
  <c r="D38" i="12"/>
  <c r="E38" i="12"/>
  <c r="F38" i="12"/>
  <c r="D49" i="12"/>
  <c r="E49" i="12"/>
  <c r="F49" i="12"/>
  <c r="D120" i="12"/>
  <c r="E120" i="12"/>
  <c r="F120" i="12"/>
  <c r="D125" i="12"/>
  <c r="E125" i="12"/>
  <c r="F125" i="12"/>
  <c r="D130" i="12"/>
  <c r="E130" i="12"/>
  <c r="F130" i="12"/>
  <c r="D142" i="12"/>
  <c r="E142" i="12"/>
  <c r="F142" i="12"/>
  <c r="C142" i="12"/>
  <c r="C130" i="12"/>
  <c r="C120" i="12"/>
  <c r="C142" i="1"/>
  <c r="C130" i="1"/>
  <c r="C125" i="2"/>
  <c r="C125" i="12"/>
  <c r="C49" i="12"/>
  <c r="C38" i="12"/>
  <c r="C29" i="12"/>
  <c r="C125" i="11"/>
  <c r="C29" i="11"/>
  <c r="C125" i="10"/>
  <c r="C29" i="10"/>
  <c r="C125" i="9"/>
  <c r="F125" i="8"/>
  <c r="F131" i="8" s="1"/>
  <c r="F132" i="8" s="1"/>
  <c r="F143" i="8" s="1"/>
  <c r="F144" i="8" s="1"/>
  <c r="L139" i="1" s="1"/>
  <c r="E125" i="8"/>
  <c r="E131" i="8" s="1"/>
  <c r="E132" i="8" s="1"/>
  <c r="E143" i="8" s="1"/>
  <c r="E144" i="8" s="1"/>
  <c r="K139" i="1" s="1"/>
  <c r="D125" i="8"/>
  <c r="D131" i="8" s="1"/>
  <c r="D132" i="8" s="1"/>
  <c r="D143" i="8" s="1"/>
  <c r="D144" i="8" s="1"/>
  <c r="J139" i="1" s="1"/>
  <c r="C125" i="8"/>
  <c r="C131" i="8" s="1"/>
  <c r="C29" i="8"/>
  <c r="C125" i="7"/>
  <c r="C131" i="7" s="1"/>
  <c r="C38" i="7"/>
  <c r="C29" i="7"/>
  <c r="C125" i="6"/>
  <c r="C131" i="6" s="1"/>
  <c r="D131" i="6"/>
  <c r="C29" i="6"/>
  <c r="C125" i="5"/>
  <c r="C131" i="5" s="1"/>
  <c r="F38" i="5"/>
  <c r="F40" i="5" s="1"/>
  <c r="E38" i="5"/>
  <c r="E40" i="5" s="1"/>
  <c r="D38" i="5"/>
  <c r="D40" i="5" s="1"/>
  <c r="D132" i="5" s="1"/>
  <c r="D143" i="5" s="1"/>
  <c r="D144" i="5" s="1"/>
  <c r="J136" i="1" s="1"/>
  <c r="C29" i="5"/>
  <c r="C125" i="4"/>
  <c r="C49" i="4"/>
  <c r="C29" i="4"/>
  <c r="C125" i="3"/>
  <c r="C49" i="3"/>
  <c r="C29" i="3"/>
  <c r="C49" i="2"/>
  <c r="C29" i="2"/>
  <c r="F132" i="4" l="1"/>
  <c r="F143" i="4" s="1"/>
  <c r="F144" i="4" s="1"/>
  <c r="L135" i="1" s="1"/>
  <c r="F132" i="3"/>
  <c r="F143" i="3" s="1"/>
  <c r="F144" i="3" s="1"/>
  <c r="L134" i="1" s="1"/>
  <c r="F132" i="13"/>
  <c r="F143" i="13" s="1"/>
  <c r="F144" i="13" s="1"/>
  <c r="L144" i="1" s="1"/>
  <c r="E132" i="13"/>
  <c r="E143" i="13" s="1"/>
  <c r="E144" i="13" s="1"/>
  <c r="K144" i="1" s="1"/>
  <c r="D51" i="12"/>
  <c r="C131" i="12"/>
  <c r="E131" i="11"/>
  <c r="C131" i="11"/>
  <c r="F131" i="11"/>
  <c r="D40" i="10"/>
  <c r="D131" i="10"/>
  <c r="F40" i="9"/>
  <c r="F51" i="9" s="1"/>
  <c r="E40" i="9"/>
  <c r="D131" i="1"/>
  <c r="E132" i="7"/>
  <c r="E143" i="7" s="1"/>
  <c r="E144" i="7" s="1"/>
  <c r="K138" i="1" s="1"/>
  <c r="D131" i="12"/>
  <c r="F131" i="12"/>
  <c r="D132" i="12"/>
  <c r="D143" i="12" s="1"/>
  <c r="D144" i="12" s="1"/>
  <c r="J143" i="1" s="1"/>
  <c r="D131" i="11"/>
  <c r="D132" i="11" s="1"/>
  <c r="D143" i="11" s="1"/>
  <c r="D144" i="11" s="1"/>
  <c r="J142" i="1" s="1"/>
  <c r="C131" i="10"/>
  <c r="C131" i="9"/>
  <c r="D131" i="9"/>
  <c r="D132" i="9" s="1"/>
  <c r="D143" i="9" s="1"/>
  <c r="D144" i="9" s="1"/>
  <c r="J140" i="1" s="1"/>
  <c r="C131" i="3"/>
  <c r="E132" i="3"/>
  <c r="E143" i="3" s="1"/>
  <c r="E144" i="3" s="1"/>
  <c r="K134" i="1" s="1"/>
  <c r="C131" i="2"/>
  <c r="E131" i="1"/>
  <c r="F131" i="1"/>
  <c r="E40" i="1"/>
  <c r="E51" i="1" s="1"/>
  <c r="E131" i="12"/>
  <c r="E132" i="12" s="1"/>
  <c r="E143" i="12" s="1"/>
  <c r="E144" i="12" s="1"/>
  <c r="K143" i="1" s="1"/>
  <c r="E51" i="12"/>
  <c r="E40" i="11"/>
  <c r="E51" i="11" s="1"/>
  <c r="E131" i="10"/>
  <c r="E40" i="10"/>
  <c r="E51" i="10" s="1"/>
  <c r="E131" i="9"/>
  <c r="E132" i="9" s="1"/>
  <c r="E143" i="9" s="1"/>
  <c r="E144" i="9" s="1"/>
  <c r="K140" i="1" s="1"/>
  <c r="E132" i="5"/>
  <c r="E143" i="5" s="1"/>
  <c r="E144" i="5" s="1"/>
  <c r="K136" i="1" s="1"/>
  <c r="F40" i="12"/>
  <c r="F51" i="12" s="1"/>
  <c r="F40" i="11"/>
  <c r="F132" i="11" s="1"/>
  <c r="F143" i="11" s="1"/>
  <c r="F144" i="11" s="1"/>
  <c r="L142" i="1" s="1"/>
  <c r="D132" i="10"/>
  <c r="D143" i="10" s="1"/>
  <c r="D144" i="10" s="1"/>
  <c r="J141" i="1" s="1"/>
  <c r="D51" i="10"/>
  <c r="F40" i="10"/>
  <c r="F51" i="10" s="1"/>
  <c r="F131" i="9"/>
  <c r="E51" i="9"/>
  <c r="D51" i="9"/>
  <c r="F40" i="1"/>
  <c r="F51" i="1" s="1"/>
  <c r="F132" i="5"/>
  <c r="F143" i="5" s="1"/>
  <c r="F144" i="5" s="1"/>
  <c r="L136" i="1" s="1"/>
  <c r="C131" i="4"/>
  <c r="C120" i="1"/>
  <c r="D40" i="1"/>
  <c r="D51" i="1" s="1"/>
  <c r="F131" i="10"/>
  <c r="E132" i="2"/>
  <c r="E143" i="2" s="1"/>
  <c r="E144" i="2" s="1"/>
  <c r="K133" i="1" s="1"/>
  <c r="C40" i="3"/>
  <c r="C132" i="3" s="1"/>
  <c r="C143" i="3" s="1"/>
  <c r="C144" i="3" s="1"/>
  <c r="I134" i="1" s="1"/>
  <c r="C40" i="4"/>
  <c r="C51" i="4" s="1"/>
  <c r="C40" i="5"/>
  <c r="C132" i="5" s="1"/>
  <c r="C143" i="5" s="1"/>
  <c r="C144" i="5" s="1"/>
  <c r="I136" i="1" s="1"/>
  <c r="C40" i="6"/>
  <c r="C132" i="6" s="1"/>
  <c r="C143" i="6" s="1"/>
  <c r="C144" i="6" s="1"/>
  <c r="I137" i="1" s="1"/>
  <c r="D132" i="6"/>
  <c r="D143" i="6" s="1"/>
  <c r="D144" i="6" s="1"/>
  <c r="J137" i="1" s="1"/>
  <c r="J145" i="1" s="1"/>
  <c r="E51" i="7"/>
  <c r="C40" i="8"/>
  <c r="C51" i="8" s="1"/>
  <c r="C40" i="10"/>
  <c r="C51" i="10" s="1"/>
  <c r="C40" i="11"/>
  <c r="C132" i="11" s="1"/>
  <c r="C143" i="11" s="1"/>
  <c r="C144" i="11" s="1"/>
  <c r="I142" i="1" s="1"/>
  <c r="D51" i="11"/>
  <c r="C40" i="2"/>
  <c r="C51" i="2" s="1"/>
  <c r="C29" i="1"/>
  <c r="C40" i="12"/>
  <c r="C51" i="12" s="1"/>
  <c r="C132" i="9"/>
  <c r="C143" i="9" s="1"/>
  <c r="C144" i="9" s="1"/>
  <c r="I140" i="1" s="1"/>
  <c r="D51" i="7"/>
  <c r="F131" i="6"/>
  <c r="F132" i="6" s="1"/>
  <c r="F143" i="6" s="1"/>
  <c r="F144" i="6" s="1"/>
  <c r="L137" i="1" s="1"/>
  <c r="E131" i="6"/>
  <c r="E132" i="6" s="1"/>
  <c r="E143" i="6" s="1"/>
  <c r="E144" i="6" s="1"/>
  <c r="K137" i="1" s="1"/>
  <c r="C38" i="1"/>
  <c r="C125" i="1"/>
  <c r="C49" i="1"/>
  <c r="C51" i="9"/>
  <c r="F51" i="7"/>
  <c r="F132" i="2"/>
  <c r="F143" i="2" s="1"/>
  <c r="F144" i="2" s="1"/>
  <c r="L133" i="1" s="1"/>
  <c r="D132" i="2"/>
  <c r="D143" i="2" s="1"/>
  <c r="D144" i="2" s="1"/>
  <c r="J133" i="1" s="1"/>
  <c r="C40" i="7"/>
  <c r="F132" i="9" l="1"/>
  <c r="F143" i="9" s="1"/>
  <c r="F144" i="9" s="1"/>
  <c r="L140" i="1" s="1"/>
  <c r="F51" i="11"/>
  <c r="C131" i="1"/>
  <c r="F132" i="12"/>
  <c r="F143" i="12" s="1"/>
  <c r="F144" i="12" s="1"/>
  <c r="L143" i="1" s="1"/>
  <c r="C51" i="11"/>
  <c r="E132" i="11"/>
  <c r="E143" i="11" s="1"/>
  <c r="E144" i="11" s="1"/>
  <c r="K142" i="1" s="1"/>
  <c r="E132" i="10"/>
  <c r="E143" i="10" s="1"/>
  <c r="E144" i="10" s="1"/>
  <c r="K141" i="1" s="1"/>
  <c r="K145" i="1" s="1"/>
  <c r="C132" i="12"/>
  <c r="C143" i="12" s="1"/>
  <c r="C144" i="12" s="1"/>
  <c r="I143" i="1" s="1"/>
  <c r="F132" i="1"/>
  <c r="F143" i="1" s="1"/>
  <c r="F144" i="1" s="1"/>
  <c r="F132" i="10"/>
  <c r="F143" i="10" s="1"/>
  <c r="F144" i="10" s="1"/>
  <c r="C132" i="10"/>
  <c r="C143" i="10" s="1"/>
  <c r="C144" i="10" s="1"/>
  <c r="I141" i="1" s="1"/>
  <c r="C132" i="4"/>
  <c r="C143" i="4" s="1"/>
  <c r="C144" i="4" s="1"/>
  <c r="I135" i="1" s="1"/>
  <c r="C51" i="3"/>
  <c r="D132" i="1"/>
  <c r="D143" i="1" s="1"/>
  <c r="D144" i="1" s="1"/>
  <c r="E132" i="1"/>
  <c r="E143" i="1" s="1"/>
  <c r="E144" i="1" s="1"/>
  <c r="C132" i="2"/>
  <c r="C143" i="2" s="1"/>
  <c r="C144" i="2" s="1"/>
  <c r="I133" i="1" s="1"/>
  <c r="C132" i="8"/>
  <c r="C143" i="8" s="1"/>
  <c r="C144" i="8" s="1"/>
  <c r="I139" i="1" s="1"/>
  <c r="C40" i="1"/>
  <c r="C51" i="1" s="1"/>
  <c r="C51" i="7"/>
  <c r="C132" i="7"/>
  <c r="L141" i="1" l="1"/>
  <c r="C132" i="1"/>
  <c r="C143" i="1" s="1"/>
  <c r="C144" i="1" s="1"/>
  <c r="C143" i="7"/>
  <c r="C144" i="7" s="1"/>
  <c r="I138" i="1" s="1"/>
  <c r="I145" i="1" s="1"/>
  <c r="L145" i="1" l="1"/>
</calcChain>
</file>

<file path=xl/sharedStrings.xml><?xml version="1.0" encoding="utf-8"?>
<sst xmlns="http://schemas.openxmlformats.org/spreadsheetml/2006/main" count="2032" uniqueCount="208">
  <si>
    <t xml:space="preserve">BOKSLUT &amp; BUDGET </t>
  </si>
  <si>
    <t>Konto</t>
  </si>
  <si>
    <t>Bokslut 2021</t>
  </si>
  <si>
    <t>Budget 2022</t>
  </si>
  <si>
    <t>Nettoomsättning</t>
  </si>
  <si>
    <t>Huvudintäkter</t>
  </si>
  <si>
    <t>Medlemsavgift</t>
  </si>
  <si>
    <t>Medlemsavgifter (avräkning)</t>
  </si>
  <si>
    <t>Försäljning litteratur</t>
  </si>
  <si>
    <t>Försäljning kursavgifter</t>
  </si>
  <si>
    <t>Försäljning MH-avgifter</t>
  </si>
  <si>
    <t>Försäljning tävlingsavgifter</t>
  </si>
  <si>
    <t>Försäljning kök</t>
  </si>
  <si>
    <t>Försäljning startavgifter KM</t>
  </si>
  <si>
    <t>Försäljning klubbdress</t>
  </si>
  <si>
    <t>Deltagaravgift utbildning</t>
  </si>
  <si>
    <t>Depositionsavgift nyckel</t>
  </si>
  <si>
    <t>Intäkter extern instruktör</t>
  </si>
  <si>
    <t>Tävlingsavgifter inofficiella</t>
  </si>
  <si>
    <t>Försäljning minishopen</t>
  </si>
  <si>
    <t>Uthyrning</t>
  </si>
  <si>
    <t>Gräsroten, Sv Spel</t>
  </si>
  <si>
    <t>Försäljning träningslokal</t>
  </si>
  <si>
    <t>Lotteri</t>
  </si>
  <si>
    <t>Försäljning övrigt</t>
  </si>
  <si>
    <t>Tävlingslicenser draghund</t>
  </si>
  <si>
    <t>Öresutjämning</t>
  </si>
  <si>
    <t>Summa nettoomsättning</t>
  </si>
  <si>
    <t>Övriga rörelseintäkter</t>
  </si>
  <si>
    <t>Erhållna statliga bidrag</t>
  </si>
  <si>
    <t>Erhållna kommunala bidrag</t>
  </si>
  <si>
    <t>Återbäring på försäkring</t>
  </si>
  <si>
    <t>Erhållna bidrag Studiefrämjandet</t>
  </si>
  <si>
    <t>Övr ersättningar och intäkter</t>
  </si>
  <si>
    <t>Summa övriga rörelseintäkter</t>
  </si>
  <si>
    <t>SUMMA RÖRELSENS INTÄKTER</t>
  </si>
  <si>
    <t>RÖRELSENS KOSTNADER</t>
  </si>
  <si>
    <t>Material och varor</t>
  </si>
  <si>
    <t>Inköp råvaror/förnödenheter</t>
  </si>
  <si>
    <t>Inköp minishop</t>
  </si>
  <si>
    <t>Inköp litteratur</t>
  </si>
  <si>
    <t>Inköp övrigt</t>
  </si>
  <si>
    <t>Licenser Draghundssportförbundet</t>
  </si>
  <si>
    <t>Summa material och varor</t>
  </si>
  <si>
    <t>BRUTTOVINST</t>
  </si>
  <si>
    <t>Övriga externa kostnader</t>
  </si>
  <si>
    <t>Arrende/markhyra</t>
  </si>
  <si>
    <t>Hyra träningslokal</t>
  </si>
  <si>
    <t>Klubbavgift distriktet</t>
  </si>
  <si>
    <t>Medlemsavgift distriktet</t>
  </si>
  <si>
    <t>Lokaltillbehör</t>
  </si>
  <si>
    <t>Vatten och avlopp</t>
  </si>
  <si>
    <t>Reparation/underhåll</t>
  </si>
  <si>
    <t>Reparation/ underhåll arbmaskin</t>
  </si>
  <si>
    <t>Övriga lokalkostnader</t>
  </si>
  <si>
    <t>Sophämtning, städning</t>
  </si>
  <si>
    <t>Hyra maskiner/tekniska anläggningar</t>
  </si>
  <si>
    <t>Hyra inventarier/verktyg</t>
  </si>
  <si>
    <t>Övriga hyreskostnader för anl.tillgångar</t>
  </si>
  <si>
    <t>El för drift</t>
  </si>
  <si>
    <t>Förbrukningsinventarier</t>
  </si>
  <si>
    <t>Telefon</t>
  </si>
  <si>
    <t>Förbrukningsmateriel</t>
  </si>
  <si>
    <t>Kostnadsersättning</t>
  </si>
  <si>
    <t>Elmaterial</t>
  </si>
  <si>
    <t>Tävlingsmaterial</t>
  </si>
  <si>
    <t>Officiella tävlingsavgifter</t>
  </si>
  <si>
    <t>Vägunderhåll, snöröjning</t>
  </si>
  <si>
    <t>Drivmedel</t>
  </si>
  <si>
    <t>Milersättning instruktör</t>
  </si>
  <si>
    <t>Domarkostnad fakturerad</t>
  </si>
  <si>
    <t>Milersättning tävling</t>
  </si>
  <si>
    <t>Domararvode</t>
  </si>
  <si>
    <t>Tävlingsledararvode</t>
  </si>
  <si>
    <t>Testledararvode, MH</t>
  </si>
  <si>
    <t>Milersättning distriktsmöte</t>
  </si>
  <si>
    <t>Biljetter</t>
  </si>
  <si>
    <t>Kost och logi i Sverige</t>
  </si>
  <si>
    <t>Annonsering</t>
  </si>
  <si>
    <t>Medaljonger, jetonger, priser</t>
  </si>
  <si>
    <t>Hedersmedlemskap</t>
  </si>
  <si>
    <t>Gravyr</t>
  </si>
  <si>
    <t>Medlemsvård</t>
  </si>
  <si>
    <t>SM sponsring</t>
  </si>
  <si>
    <t>Årsmöte</t>
  </si>
  <si>
    <t>Förtäring</t>
  </si>
  <si>
    <t>Administrativa avgifter</t>
  </si>
  <si>
    <t>Postbox</t>
  </si>
  <si>
    <t>Representation, ej avdragsgill</t>
  </si>
  <si>
    <t>Kontorsmateriel</t>
  </si>
  <si>
    <t>Trycksaker</t>
  </si>
  <si>
    <t>Larmpremie</t>
  </si>
  <si>
    <t>Internet</t>
  </si>
  <si>
    <t>Porto</t>
  </si>
  <si>
    <t>Företagsförsäkringar</t>
  </si>
  <si>
    <t>Instruktörsarvode</t>
  </si>
  <si>
    <t>Medhjälpararvode</t>
  </si>
  <si>
    <t>Kostnader extern instruktör</t>
  </si>
  <si>
    <t>Ritnings- och kopieringskostander</t>
  </si>
  <si>
    <t>Stambokföringsavgifter</t>
  </si>
  <si>
    <t>Bankkostnader</t>
  </si>
  <si>
    <t>Övriga externa tjänster</t>
  </si>
  <si>
    <t>Tidningar/tidskrifter/facklitteratur</t>
  </si>
  <si>
    <t>Utbildningsmaterial</t>
  </si>
  <si>
    <t>Utbildning funktionär</t>
  </si>
  <si>
    <t>Utbildning tävlingsekipage</t>
  </si>
  <si>
    <t>Förseningsavgift</t>
  </si>
  <si>
    <t>Gåvor</t>
  </si>
  <si>
    <t>Summa övriga  externa kostnader</t>
  </si>
  <si>
    <t>Personalkostnader</t>
  </si>
  <si>
    <t>Arbetsgivaravgifter</t>
  </si>
  <si>
    <t>Personalskatt</t>
  </si>
  <si>
    <t>Summa personalkostnader</t>
  </si>
  <si>
    <t>Avskrivningar</t>
  </si>
  <si>
    <t>Avskrivningar fastighet 10 år</t>
  </si>
  <si>
    <t>Avskrivningar Maskiner/Verktyg 5 år</t>
  </si>
  <si>
    <t>Summa avskrivningskostnader</t>
  </si>
  <si>
    <t>SUMMA RÖRELSENS KOSTNADER</t>
  </si>
  <si>
    <t>RÖRELSERESULTAT</t>
  </si>
  <si>
    <t>Resultat från finansiella investeringar</t>
  </si>
  <si>
    <t>Ränteintäkter från oms.tillgångar</t>
  </si>
  <si>
    <t>Ränteintäkter skattekonto</t>
  </si>
  <si>
    <t>Övriga finansiella intäkter</t>
  </si>
  <si>
    <t>Räntekostnader</t>
  </si>
  <si>
    <t>Räntekostnad skattekonto</t>
  </si>
  <si>
    <t>Dröjsmålsräntor leverantörsskulder</t>
  </si>
  <si>
    <t>Kostnadsräntor skatter och avgifter</t>
  </si>
  <si>
    <t>Summa resultat från finansiella investeringar</t>
  </si>
  <si>
    <t>RESULTAT EFTER FINANSIELLA POSTER</t>
  </si>
  <si>
    <t>ÅRETS RESULTAT</t>
  </si>
  <si>
    <t>BOKSLUT &amp; BUDGET  Kst 01 Gemensam</t>
  </si>
  <si>
    <t>Anteckningar</t>
  </si>
  <si>
    <t>Startavgifter KM</t>
  </si>
  <si>
    <t>Kopiering</t>
  </si>
  <si>
    <t>Försäljning minishop</t>
  </si>
  <si>
    <t>Gräsroten, Sv spel</t>
  </si>
  <si>
    <t>BOKSLUT &amp; BUDGET Kst 10 Tävling</t>
  </si>
  <si>
    <t>Gräsroten Sv spel</t>
  </si>
  <si>
    <t>BOKSLUT &amp; BUDGET Kst 20 HUS/Utbildning</t>
  </si>
  <si>
    <t>Inköp kurslitteratur. Säljs med liten vinst</t>
  </si>
  <si>
    <t>Licenser draghundssportförbundet</t>
  </si>
  <si>
    <t>Instruktörsvård</t>
  </si>
  <si>
    <t>Förtäring under kurser 1a tillfället</t>
  </si>
  <si>
    <t>BOKSLUT &amp; BUDGET kst 30 styrelse</t>
  </si>
  <si>
    <t>Toner/papper</t>
  </si>
  <si>
    <t>BOKSLUT &amp; BUDGET  Kst 40 kök</t>
  </si>
  <si>
    <t>BOKSLUT &amp; BUDGET  Kst 50 Stuga</t>
  </si>
  <si>
    <t>BOKSLUT &amp; BUDGET  Kst 70 RUS</t>
  </si>
  <si>
    <t>BOKSLUT &amp; BUDGET Kst 80 Rallylydnad</t>
  </si>
  <si>
    <t>BOKSLUT &amp; BUDGET Kst 85 Specialsök(NW)</t>
  </si>
  <si>
    <t>BOKSLUT &amp; BUDGET  Kst 90 Agility</t>
  </si>
  <si>
    <t>BOKSLUT &amp; BUDGET Kst 95 Draghund</t>
  </si>
  <si>
    <t>Tävlingslicenser Draghund</t>
  </si>
  <si>
    <t>Bokslut 2022</t>
  </si>
  <si>
    <t>Budget 2023</t>
  </si>
  <si>
    <t>Grönt kort</t>
  </si>
  <si>
    <t>Pay and run</t>
  </si>
  <si>
    <t>,</t>
  </si>
  <si>
    <t>Camping hyra</t>
  </si>
  <si>
    <t>Intäkter avtalsinstruktör</t>
  </si>
  <si>
    <t>Funktionärsarvode</t>
  </si>
  <si>
    <t>Arvode avtalsinstruktör</t>
  </si>
  <si>
    <t>Extraordinära intäkter</t>
  </si>
  <si>
    <t>Beskrivare 495 kr x 2</t>
  </si>
  <si>
    <t>Testledare 495 kr x 2</t>
  </si>
  <si>
    <t>Om det blir figurantutbildning</t>
  </si>
  <si>
    <t>Uthyrning utrustning</t>
  </si>
  <si>
    <t>Avtalsintäkter HU</t>
  </si>
  <si>
    <t>Kursintäkter: 10% av 18 delt a 1000 kr</t>
  </si>
  <si>
    <t>KST</t>
  </si>
  <si>
    <t>Resultat per kst</t>
  </si>
  <si>
    <t>Summa</t>
  </si>
  <si>
    <t xml:space="preserve">Skott </t>
  </si>
  <si>
    <t>Medlemsmöten x 2 + Städdag</t>
  </si>
  <si>
    <t>Bokslut 2023</t>
  </si>
  <si>
    <t>Budget 2024</t>
  </si>
  <si>
    <t>Bokslut ffg år</t>
  </si>
  <si>
    <t>Budget fg år</t>
  </si>
  <si>
    <t>Zoom, Fortnox, domän, SBK klubbwebb</t>
  </si>
  <si>
    <t>Elstöd</t>
  </si>
  <si>
    <t>Rosetter</t>
  </si>
  <si>
    <t>Medverkan Pep Up</t>
  </si>
  <si>
    <t>BOKSLUT &amp; BUDGET Kst 9500 Allmänna Arvsfonden</t>
  </si>
  <si>
    <t>Allmänna Arvsfonden lokalstöd</t>
  </si>
  <si>
    <t>Allmänna Arvsfonden fakturerade kostnader</t>
  </si>
  <si>
    <t>Allmäna Arvsfonden fakturerade kostnader</t>
  </si>
  <si>
    <t>Allmäna Arvsfonder lokalstöd</t>
  </si>
  <si>
    <t>Urban Boberg &amp; Jan-Eric Nylund</t>
  </si>
  <si>
    <t>FHTE fodervärdar 2023 (10 hundarx150kr)</t>
  </si>
  <si>
    <t>Nose Work VP</t>
  </si>
  <si>
    <t xml:space="preserve">VP Förtjänstfull medlem </t>
  </si>
  <si>
    <t>Uthyrning av stuga till mh/mt/utställning mm. bla specialsök/spår i juni = 2 000 kr</t>
  </si>
  <si>
    <t>Länsförsäkringar 10523 , Nomor 17175</t>
  </si>
  <si>
    <t>300 medl x 150</t>
  </si>
  <si>
    <t>Resebidrag SM</t>
  </si>
  <si>
    <t>Sektorn ej plan ngt för 2024</t>
  </si>
  <si>
    <t>Larmenheten behöver bytas ut</t>
  </si>
  <si>
    <t>Träningstävlingar 4 st * 10 ekip * 100 kr</t>
  </si>
  <si>
    <t>Föreläsning 26/7 10x150</t>
  </si>
  <si>
    <t>M Hedman 27-28/7, 6x3200</t>
  </si>
  <si>
    <t>6x450, domare M Hedman</t>
  </si>
  <si>
    <t>M Hedman 26-28/7</t>
  </si>
  <si>
    <t>M Hedman 27-28/7</t>
  </si>
  <si>
    <t>Faktura fr. Studiefrämjandet</t>
  </si>
  <si>
    <t>Avgifter juni-nov 2022  2250 kr sen fakturering fr. SBK + årets</t>
  </si>
  <si>
    <t>6x35</t>
  </si>
  <si>
    <t>6x50</t>
  </si>
  <si>
    <t>Fika 1:a kurst + Hedman 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</si>
</sst>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r&quot;;[Red]\-#,##0.00\ &quot;kr&quot;"/>
    <numFmt numFmtId="44" formatCode="_-* #,##0.00\ &quot;kr&quot;_-;\-* #,##0.00\ &quot;kr&quot;_-;_-* &quot;-&quot;??\ &quot;kr&quot;_-;_-@_-"/>
    <numFmt numFmtId="164" formatCode="&quot;kr&quot;#,##0.00_);[Red]\(&quot;kr&quot;#,##0.00\)"/>
    <numFmt numFmtId="165" formatCode="#,##0.00[$ kr]"/>
  </numFmts>
  <fonts count="19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3" xfId="0" applyNumberFormat="1" applyFont="1" applyBorder="1"/>
    <xf numFmtId="0" fontId="2" fillId="0" borderId="3" xfId="0" applyFont="1" applyBorder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1" fillId="0" borderId="1" xfId="0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/>
    <xf numFmtId="164" fontId="2" fillId="0" borderId="4" xfId="0" applyNumberFormat="1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2" fillId="0" borderId="7" xfId="0" applyFont="1" applyBorder="1" applyAlignment="1">
      <alignment horizontal="left"/>
    </xf>
    <xf numFmtId="0" fontId="2" fillId="0" borderId="7" xfId="0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0" borderId="2" xfId="0" applyFont="1" applyBorder="1"/>
    <xf numFmtId="164" fontId="0" fillId="0" borderId="1" xfId="0" applyNumberFormat="1" applyBorder="1"/>
    <xf numFmtId="164" fontId="2" fillId="0" borderId="2" xfId="0" applyNumberFormat="1" applyFont="1" applyBorder="1"/>
    <xf numFmtId="164" fontId="1" fillId="0" borderId="5" xfId="0" applyNumberFormat="1" applyFont="1" applyBorder="1"/>
    <xf numFmtId="0" fontId="2" fillId="0" borderId="8" xfId="0" applyFont="1" applyBorder="1"/>
    <xf numFmtId="164" fontId="1" fillId="0" borderId="7" xfId="0" applyNumberFormat="1" applyFont="1" applyBorder="1"/>
    <xf numFmtId="0" fontId="1" fillId="0" borderId="2" xfId="0" applyFont="1" applyBorder="1"/>
    <xf numFmtId="0" fontId="4" fillId="0" borderId="1" xfId="0" applyFont="1" applyBorder="1"/>
    <xf numFmtId="164" fontId="2" fillId="0" borderId="10" xfId="0" applyNumberFormat="1" applyFont="1" applyBorder="1"/>
    <xf numFmtId="0" fontId="0" fillId="0" borderId="10" xfId="0" applyBorder="1"/>
    <xf numFmtId="0" fontId="5" fillId="0" borderId="1" xfId="0" applyFont="1" applyBorder="1"/>
    <xf numFmtId="0" fontId="2" fillId="0" borderId="1" xfId="0" applyFont="1" applyBorder="1" applyAlignment="1">
      <alignment horizontal="left" wrapText="1"/>
    </xf>
    <xf numFmtId="0" fontId="6" fillId="0" borderId="1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164" fontId="2" fillId="0" borderId="9" xfId="0" applyNumberFormat="1" applyFont="1" applyBorder="1"/>
    <xf numFmtId="0" fontId="0" fillId="0" borderId="7" xfId="0" applyBorder="1"/>
    <xf numFmtId="0" fontId="0" fillId="0" borderId="1" xfId="0" applyBorder="1"/>
    <xf numFmtId="164" fontId="1" fillId="0" borderId="8" xfId="0" applyNumberFormat="1" applyFont="1" applyBorder="1"/>
    <xf numFmtId="164" fontId="1" fillId="0" borderId="2" xfId="0" applyNumberFormat="1" applyFont="1" applyBorder="1"/>
    <xf numFmtId="0" fontId="7" fillId="0" borderId="1" xfId="0" applyFont="1" applyBorder="1"/>
    <xf numFmtId="0" fontId="8" fillId="0" borderId="1" xfId="0" applyFont="1" applyBorder="1"/>
    <xf numFmtId="165" fontId="2" fillId="0" borderId="1" xfId="0" applyNumberFormat="1" applyFont="1" applyBorder="1"/>
    <xf numFmtId="0" fontId="7" fillId="0" borderId="0" xfId="0" applyFont="1"/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10" fillId="0" borderId="1" xfId="0" applyFont="1" applyBorder="1"/>
    <xf numFmtId="0" fontId="9" fillId="0" borderId="1" xfId="0" applyFont="1" applyBorder="1"/>
    <xf numFmtId="8" fontId="9" fillId="0" borderId="1" xfId="0" applyNumberFormat="1" applyFont="1" applyBorder="1"/>
    <xf numFmtId="8" fontId="13" fillId="0" borderId="1" xfId="0" applyNumberFormat="1" applyFont="1" applyBorder="1"/>
    <xf numFmtId="8" fontId="11" fillId="0" borderId="1" xfId="0" applyNumberFormat="1" applyFont="1" applyBorder="1"/>
    <xf numFmtId="0" fontId="12" fillId="0" borderId="1" xfId="0" applyFont="1" applyBorder="1"/>
    <xf numFmtId="44" fontId="0" fillId="0" borderId="11" xfId="1" applyFont="1" applyBorder="1" applyAlignment="1"/>
    <xf numFmtId="164" fontId="0" fillId="0" borderId="2" xfId="0" applyNumberFormat="1" applyBorder="1"/>
    <xf numFmtId="164" fontId="0" fillId="0" borderId="0" xfId="0" applyNumberFormat="1"/>
    <xf numFmtId="0" fontId="15" fillId="0" borderId="12" xfId="0" applyFont="1" applyBorder="1"/>
    <xf numFmtId="164" fontId="15" fillId="0" borderId="12" xfId="0" applyNumberFormat="1" applyFont="1" applyBorder="1"/>
    <xf numFmtId="164" fontId="16" fillId="2" borderId="1" xfId="0" applyNumberFormat="1" applyFont="1" applyFill="1" applyBorder="1" applyAlignment="1">
      <alignment wrapText="1"/>
    </xf>
    <xf numFmtId="0" fontId="15" fillId="0" borderId="0" xfId="0" applyFont="1"/>
    <xf numFmtId="164" fontId="17" fillId="0" borderId="1" xfId="0" applyNumberFormat="1" applyFont="1" applyBorder="1"/>
    <xf numFmtId="164" fontId="18" fillId="0" borderId="1" xfId="0" applyNumberFormat="1" applyFont="1" applyBorder="1"/>
    <xf numFmtId="44" fontId="0" fillId="0" borderId="11" xfId="0" applyNumberFormat="1" applyBorder="1"/>
    <xf numFmtId="0" fontId="11" fillId="0" borderId="0" xfId="0" applyFont="1"/>
    <xf numFmtId="0" fontId="17" fillId="0" borderId="1" xfId="0" applyFont="1" applyBorder="1"/>
    <xf numFmtId="0" fontId="2" fillId="0" borderId="13" xfId="0" applyFont="1" applyBorder="1" applyAlignment="1">
      <alignment horizontal="left"/>
    </xf>
    <xf numFmtId="0" fontId="2" fillId="0" borderId="13" xfId="0" applyFont="1" applyBorder="1"/>
    <xf numFmtId="164" fontId="2" fillId="0" borderId="3" xfId="0" applyNumberFormat="1" applyFont="1" applyBorder="1"/>
    <xf numFmtId="0" fontId="2" fillId="0" borderId="10" xfId="0" applyFont="1" applyBorder="1"/>
    <xf numFmtId="164" fontId="0" fillId="0" borderId="8" xfId="0" applyNumberFormat="1" applyBorder="1"/>
    <xf numFmtId="164" fontId="0" fillId="0" borderId="4" xfId="0" applyNumberFormat="1" applyBorder="1"/>
    <xf numFmtId="0" fontId="0" fillId="0" borderId="11" xfId="0" applyBorder="1"/>
    <xf numFmtId="0" fontId="1" fillId="0" borderId="6" xfId="0" applyFont="1" applyBorder="1" applyAlignment="1">
      <alignment horizontal="left"/>
    </xf>
    <xf numFmtId="0" fontId="3" fillId="0" borderId="6" xfId="0" applyFont="1" applyBorder="1"/>
    <xf numFmtId="0" fontId="1" fillId="0" borderId="2" xfId="0" applyFont="1" applyBorder="1" applyAlignment="1">
      <alignment horizontal="left"/>
    </xf>
    <xf numFmtId="0" fontId="3" fillId="0" borderId="8" xfId="0" applyFont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Z1007"/>
  <sheetViews>
    <sheetView tabSelected="1" topLeftCell="C117" zoomScaleNormal="100" workbookViewId="0">
      <selection activeCell="N142" sqref="N142"/>
    </sheetView>
  </sheetViews>
  <sheetFormatPr defaultColWidth="14.42578125" defaultRowHeight="15" customHeight="1" x14ac:dyDescent="0.2"/>
  <cols>
    <col min="1" max="1" width="8.42578125" customWidth="1"/>
    <col min="2" max="2" width="33.85546875" customWidth="1"/>
    <col min="3" max="3" width="16.85546875" customWidth="1"/>
    <col min="4" max="5" width="14.7109375" customWidth="1"/>
    <col min="7" max="7" width="14.7109375" customWidth="1"/>
    <col min="8" max="8" width="8.42578125" customWidth="1"/>
    <col min="9" max="9" width="14.28515625" customWidth="1"/>
    <col min="10" max="10" width="13" customWidth="1"/>
    <col min="11" max="11" width="14.7109375" customWidth="1"/>
    <col min="12" max="12" width="15.7109375" customWidth="1"/>
    <col min="13" max="13" width="16.140625" customWidth="1"/>
    <col min="14" max="26" width="8.7109375" customWidth="1"/>
  </cols>
  <sheetData>
    <row r="1" spans="1:6" ht="12.75" customHeight="1" x14ac:dyDescent="0.2">
      <c r="A1" s="1" t="s">
        <v>0</v>
      </c>
      <c r="B1" s="2"/>
      <c r="C1" s="3"/>
      <c r="D1" s="3"/>
      <c r="E1" s="3"/>
      <c r="F1" s="3"/>
    </row>
    <row r="2" spans="1:6" ht="12.75" customHeight="1" x14ac:dyDescent="0.2">
      <c r="A2" s="4" t="s">
        <v>1</v>
      </c>
      <c r="B2" s="5"/>
      <c r="C2" s="6" t="s">
        <v>153</v>
      </c>
      <c r="D2" s="6" t="s">
        <v>154</v>
      </c>
      <c r="E2" s="6" t="s">
        <v>174</v>
      </c>
      <c r="F2" s="6" t="s">
        <v>175</v>
      </c>
    </row>
    <row r="3" spans="1:6" ht="12.75" customHeight="1" x14ac:dyDescent="0.2">
      <c r="A3" s="7" t="s">
        <v>4</v>
      </c>
      <c r="B3" s="8"/>
      <c r="C3" s="9"/>
      <c r="D3" s="9"/>
      <c r="E3" s="76"/>
      <c r="F3" s="9"/>
    </row>
    <row r="4" spans="1:6" ht="12.75" customHeight="1" x14ac:dyDescent="0.2">
      <c r="A4" s="7" t="s">
        <v>5</v>
      </c>
      <c r="B4" s="8"/>
      <c r="C4" s="9"/>
      <c r="D4" s="9"/>
      <c r="E4" s="9"/>
      <c r="F4" s="9"/>
    </row>
    <row r="5" spans="1:6" ht="12.75" customHeight="1" x14ac:dyDescent="0.2">
      <c r="A5" s="10">
        <v>3010</v>
      </c>
      <c r="B5" s="8" t="s">
        <v>6</v>
      </c>
      <c r="C5" s="9">
        <f>SUM('Kst 01- Gemensam'!C5,'Kst 10 - Tävling'!C5,'Kst 20 - HUS'!C5,'Kst 30 - Styrelse'!C5,'Kst 40 - Kök'!C5,'Kst 50 - Stugan'!C5,'Kst 70 - RUS'!C5,'Kst 80 - Rally'!C5,'Kst85 - Specialsök(NW)'!C5,'Kst 90 - Agility'!C5,'Kst 95 - Drag'!C5,'Kst 9500 Allmänna Arvsfonden'!C5)</f>
        <v>27000</v>
      </c>
      <c r="D5" s="9">
        <f>SUM('Kst 01- Gemensam'!D5,'Kst 10 - Tävling'!D5,'Kst 20 - HUS'!D5,'Kst 30 - Styrelse'!D5,'Kst 40 - Kök'!D5,'Kst 50 - Stugan'!D5,'Kst 70 - RUS'!D5,'Kst 80 - Rally'!D5,'Kst85 - Specialsök(NW)'!D5,'Kst 90 - Agility'!D5,'Kst 95 - Drag'!D5,'Kst 9500 Allmänna Arvsfonden'!D5)</f>
        <v>30000</v>
      </c>
      <c r="E5" s="9">
        <f>SUM('Kst 01- Gemensam'!E5,'Kst 10 - Tävling'!E5,'Kst 20 - HUS'!E5,'Kst 30 - Styrelse'!E5,'Kst 40 - Kök'!E5,'Kst 50 - Stugan'!E5,'Kst 70 - RUS'!E5,'Kst 80 - Rally'!E5,'Kst85 - Specialsök(NW)'!E5,'Kst 90 - Agility'!E5,'Kst 95 - Drag'!E5,'Kst 9500 Allmänna Arvsfonden'!E5)</f>
        <v>33816.67</v>
      </c>
      <c r="F5" s="9">
        <f>SUM('Kst 01- Gemensam'!F5,'Kst 10 - Tävling'!F5,'Kst 20 - HUS'!F5,'Kst 30 - Styrelse'!F5,'Kst 40 - Kök'!F5,'Kst 50 - Stugan'!F5,'Kst 70 - RUS'!F5,'Kst 80 - Rally'!F5,'Kst85 - Specialsök(NW)'!F5,'Kst 90 - Agility'!F5,'Kst 95 - Drag'!F5,'Kst 9500 Allmänna Arvsfonden'!F5)</f>
        <v>45000</v>
      </c>
    </row>
    <row r="6" spans="1:6" ht="12.75" customHeight="1" x14ac:dyDescent="0.2">
      <c r="A6" s="10">
        <v>3011</v>
      </c>
      <c r="B6" s="8" t="s">
        <v>7</v>
      </c>
      <c r="C6" s="9">
        <f>SUM('Kst 01- Gemensam'!C6,'Kst 10 - Tävling'!C6,'Kst 20 - HUS'!C6,'Kst 30 - Styrelse'!C6,'Kst 40 - Kök'!C6,'Kst 50 - Stugan'!C6,'Kst 70 - RUS'!C6,'Kst 80 - Rally'!C6,'Kst85 - Specialsök(NW)'!C6,'Kst 90 - Agility'!C6,'Kst 95 - Drag'!C6,'Kst 9500 Allmänna Arvsfonden'!C6)</f>
        <v>0</v>
      </c>
      <c r="D6" s="9">
        <f>SUM('Kst 01- Gemensam'!D6,'Kst 10 - Tävling'!D6,'Kst 20 - HUS'!D6,'Kst 30 - Styrelse'!D6,'Kst 40 - Kök'!D6,'Kst 50 - Stugan'!D6,'Kst 70 - RUS'!D6,'Kst 80 - Rally'!D6,'Kst85 - Specialsök(NW)'!D6,'Kst 90 - Agility'!D6,'Kst 95 - Drag'!D6,'Kst 9500 Allmänna Arvsfonden'!D6)</f>
        <v>0</v>
      </c>
      <c r="E6" s="9">
        <f>SUM('Kst 01- Gemensam'!E6,'Kst 10 - Tävling'!E6,'Kst 20 - HUS'!E6,'Kst 30 - Styrelse'!E6,'Kst 40 - Kök'!E6,'Kst 50 - Stugan'!E6,'Kst 70 - RUS'!E6,'Kst 80 - Rally'!E6,'Kst85 - Specialsök(NW)'!E6,'Kst 90 - Agility'!E6,'Kst 95 - Drag'!E6,'Kst 9500 Allmänna Arvsfonden'!E6)</f>
        <v>0</v>
      </c>
      <c r="F6" s="9">
        <f>SUM('Kst 01- Gemensam'!F6,'Kst 10 - Tävling'!F6,'Kst 20 - HUS'!F6,'Kst 30 - Styrelse'!F6,'Kst 40 - Kök'!F6,'Kst 50 - Stugan'!F6,'Kst 70 - RUS'!F6,'Kst 80 - Rally'!F6,'Kst85 - Specialsök(NW)'!F6,'Kst 90 - Agility'!F6,'Kst 95 - Drag'!F6,'Kst 9500 Allmänna Arvsfonden'!F6)</f>
        <v>0</v>
      </c>
    </row>
    <row r="7" spans="1:6" ht="12.75" customHeight="1" x14ac:dyDescent="0.2">
      <c r="A7" s="10">
        <v>3012</v>
      </c>
      <c r="B7" s="8" t="s">
        <v>8</v>
      </c>
      <c r="C7" s="9">
        <f>SUM('Kst 01- Gemensam'!C7,'Kst 10 - Tävling'!C7,'Kst 20 - HUS'!C7,'Kst 30 - Styrelse'!C7,'Kst 40 - Kök'!C7,'Kst 50 - Stugan'!C7,'Kst 70 - RUS'!C7,'Kst 80 - Rally'!C7,'Kst85 - Specialsök(NW)'!C7,'Kst 90 - Agility'!C7,'Kst 95 - Drag'!C7,'Kst 9500 Allmänna Arvsfonden'!C7)</f>
        <v>13279</v>
      </c>
      <c r="D7" s="9">
        <f>SUM('Kst 01- Gemensam'!D7,'Kst 10 - Tävling'!D7,'Kst 20 - HUS'!D7,'Kst 30 - Styrelse'!D7,'Kst 40 - Kök'!D7,'Kst 50 - Stugan'!D7,'Kst 70 - RUS'!D7,'Kst 80 - Rally'!D7,'Kst85 - Specialsök(NW)'!D7,'Kst 90 - Agility'!D7,'Kst 95 - Drag'!D7,'Kst 9500 Allmänna Arvsfonden'!D7)</f>
        <v>12000</v>
      </c>
      <c r="E7" s="9">
        <f>SUM('Kst 01- Gemensam'!E7,'Kst 10 - Tävling'!E7,'Kst 20 - HUS'!E7,'Kst 30 - Styrelse'!E7,'Kst 40 - Kök'!E7,'Kst 50 - Stugan'!E7,'Kst 70 - RUS'!E7,'Kst 80 - Rally'!E7,'Kst85 - Specialsök(NW)'!E7,'Kst 90 - Agility'!E7,'Kst 95 - Drag'!E7,'Kst 9500 Allmänna Arvsfonden'!E7)</f>
        <v>6575</v>
      </c>
      <c r="F7" s="9">
        <f>SUM('Kst 01- Gemensam'!F7,'Kst 10 - Tävling'!F7,'Kst 20 - HUS'!F7,'Kst 30 - Styrelse'!F7,'Kst 40 - Kök'!F7,'Kst 50 - Stugan'!F7,'Kst 70 - RUS'!F7,'Kst 80 - Rally'!F7,'Kst85 - Specialsök(NW)'!F7,'Kst 90 - Agility'!F7,'Kst 95 - Drag'!F7,'Kst 9500 Allmänna Arvsfonden'!F7)</f>
        <v>7000</v>
      </c>
    </row>
    <row r="8" spans="1:6" ht="12.75" customHeight="1" x14ac:dyDescent="0.2">
      <c r="A8" s="10">
        <v>3013</v>
      </c>
      <c r="B8" s="8" t="s">
        <v>9</v>
      </c>
      <c r="C8" s="9">
        <f>SUM('Kst 01- Gemensam'!C8,'Kst 10 - Tävling'!C8,'Kst 20 - HUS'!C8,'Kst 30 - Styrelse'!C8,'Kst 40 - Kök'!C8,'Kst 50 - Stugan'!C8,'Kst 70 - RUS'!C8,'Kst 80 - Rally'!C8,'Kst85 - Specialsök(NW)'!C8,'Kst 90 - Agility'!C8,'Kst 95 - Drag'!C8,'Kst 9500 Allmänna Arvsfonden'!C8)</f>
        <v>57170</v>
      </c>
      <c r="D8" s="9">
        <f>SUM('Kst 01- Gemensam'!D8,'Kst 10 - Tävling'!D8,'Kst 20 - HUS'!D8,'Kst 30 - Styrelse'!D8,'Kst 40 - Kök'!D8,'Kst 50 - Stugan'!D8,'Kst 70 - RUS'!D8,'Kst 80 - Rally'!D8,'Kst85 - Specialsök(NW)'!D8,'Kst 90 - Agility'!D8,'Kst 95 - Drag'!D8,'Kst 9500 Allmänna Arvsfonden'!D8)</f>
        <v>60960</v>
      </c>
      <c r="E8" s="9">
        <f>SUM('Kst 01- Gemensam'!E8,'Kst 10 - Tävling'!E8,'Kst 20 - HUS'!E8,'Kst 30 - Styrelse'!E8,'Kst 40 - Kök'!E8,'Kst 50 - Stugan'!E8,'Kst 70 - RUS'!E8,'Kst 80 - Rally'!E8,'Kst85 - Specialsök(NW)'!E8,'Kst 90 - Agility'!E8,'Kst 95 - Drag'!E8,'Kst 9500 Allmänna Arvsfonden'!E8)</f>
        <v>46400</v>
      </c>
      <c r="F8" s="9">
        <f>SUM('Kst 01- Gemensam'!F8,'Kst 10 - Tävling'!F8,'Kst 20 - HUS'!F8,'Kst 30 - Styrelse'!F8,'Kst 40 - Kök'!F8,'Kst 50 - Stugan'!F8,'Kst 70 - RUS'!F8,'Kst 80 - Rally'!F8,'Kst85 - Specialsök(NW)'!F8,'Kst 90 - Agility'!F8,'Kst 95 - Drag'!F8,'Kst 9500 Allmänna Arvsfonden'!F8)</f>
        <v>75580</v>
      </c>
    </row>
    <row r="9" spans="1:6" ht="12.75" customHeight="1" x14ac:dyDescent="0.2">
      <c r="A9" s="10">
        <v>3014</v>
      </c>
      <c r="B9" s="8" t="s">
        <v>10</v>
      </c>
      <c r="C9" s="9">
        <f>SUM('Kst 01- Gemensam'!C9,'Kst 10 - Tävling'!C9,'Kst 20 - HUS'!C9,'Kst 30 - Styrelse'!C9,'Kst 40 - Kök'!C9,'Kst 50 - Stugan'!C9,'Kst 70 - RUS'!C9,'Kst 80 - Rally'!C9,'Kst85 - Specialsök(NW)'!C9,'Kst 90 - Agility'!C9,'Kst 95 - Drag'!C9,'Kst 9500 Allmänna Arvsfonden'!C9)</f>
        <v>15000</v>
      </c>
      <c r="D9" s="9">
        <f>SUM('Kst 01- Gemensam'!D9,'Kst 10 - Tävling'!D9,'Kst 20 - HUS'!D9,'Kst 30 - Styrelse'!D9,'Kst 40 - Kök'!D9,'Kst 50 - Stugan'!D9,'Kst 70 - RUS'!D9,'Kst 80 - Rally'!D9,'Kst85 - Specialsök(NW)'!D9,'Kst 90 - Agility'!D9,'Kst 95 - Drag'!D9,'Kst 9500 Allmänna Arvsfonden'!D9)</f>
        <v>6000</v>
      </c>
      <c r="E9" s="9">
        <f>SUM('Kst 01- Gemensam'!E9,'Kst 10 - Tävling'!E9,'Kst 20 - HUS'!E9,'Kst 30 - Styrelse'!E9,'Kst 40 - Kök'!E9,'Kst 50 - Stugan'!E9,'Kst 70 - RUS'!E9,'Kst 80 - Rally'!E9,'Kst85 - Specialsök(NW)'!E9,'Kst 90 - Agility'!E9,'Kst 95 - Drag'!E9,'Kst 9500 Allmänna Arvsfonden'!E9)</f>
        <v>10300</v>
      </c>
      <c r="F9" s="9">
        <f>SUM('Kst 01- Gemensam'!F9,'Kst 10 - Tävling'!F9,'Kst 20 - HUS'!F9,'Kst 30 - Styrelse'!F9,'Kst 40 - Kök'!F9,'Kst 50 - Stugan'!F9,'Kst 70 - RUS'!F9,'Kst 80 - Rally'!F9,'Kst85 - Specialsök(NW)'!F9,'Kst 90 - Agility'!F9,'Kst 95 - Drag'!F9,'Kst 9500 Allmänna Arvsfonden'!F9)</f>
        <v>6000</v>
      </c>
    </row>
    <row r="10" spans="1:6" ht="12.75" customHeight="1" x14ac:dyDescent="0.2">
      <c r="A10" s="10">
        <v>3015</v>
      </c>
      <c r="B10" s="8" t="s">
        <v>11</v>
      </c>
      <c r="C10" s="9">
        <f>SUM('Kst 01- Gemensam'!C10,'Kst 10 - Tävling'!C10,'Kst 20 - HUS'!C10,'Kst 30 - Styrelse'!C10,'Kst 40 - Kök'!C10,'Kst 50 - Stugan'!C10,'Kst 70 - RUS'!C10,'Kst 80 - Rally'!C10,'Kst85 - Specialsök(NW)'!C10,'Kst 90 - Agility'!C10,'Kst 95 - Drag'!C10,'Kst 9500 Allmänna Arvsfonden'!C10)</f>
        <v>18535</v>
      </c>
      <c r="D10" s="9">
        <f>SUM('Kst 01- Gemensam'!D10,'Kst 10 - Tävling'!D10,'Kst 20 - HUS'!D10,'Kst 30 - Styrelse'!D10,'Kst 40 - Kök'!D10,'Kst 50 - Stugan'!D10,'Kst 70 - RUS'!D10,'Kst 80 - Rally'!D10,'Kst85 - Specialsök(NW)'!D10,'Kst 90 - Agility'!D10,'Kst 95 - Drag'!D10,'Kst 9500 Allmänna Arvsfonden'!D10)</f>
        <v>10750</v>
      </c>
      <c r="E10" s="9">
        <f>SUM('Kst 01- Gemensam'!E10,'Kst 10 - Tävling'!E10,'Kst 20 - HUS'!E10,'Kst 30 - Styrelse'!E10,'Kst 40 - Kök'!E10,'Kst 50 - Stugan'!E10,'Kst 70 - RUS'!E10,'Kst 80 - Rally'!E10,'Kst85 - Specialsök(NW)'!E10,'Kst 90 - Agility'!E10,'Kst 95 - Drag'!E10,'Kst 9500 Allmänna Arvsfonden'!E10)</f>
        <v>11650</v>
      </c>
      <c r="F10" s="9">
        <f>SUM('Kst 01- Gemensam'!F10,'Kst 10 - Tävling'!F10,'Kst 20 - HUS'!F10,'Kst 30 - Styrelse'!F10,'Kst 40 - Kök'!F10,'Kst 50 - Stugan'!F10,'Kst 70 - RUS'!F10,'Kst 80 - Rally'!F10,'Kst85 - Specialsök(NW)'!F10,'Kst 90 - Agility'!F10,'Kst 95 - Drag'!F10,'Kst 9500 Allmänna Arvsfonden'!F10)</f>
        <v>9700</v>
      </c>
    </row>
    <row r="11" spans="1:6" ht="12.75" customHeight="1" x14ac:dyDescent="0.2">
      <c r="A11" s="10">
        <v>3016</v>
      </c>
      <c r="B11" s="8" t="s">
        <v>12</v>
      </c>
      <c r="C11" s="9">
        <f>SUM('Kst 01- Gemensam'!C11,'Kst 10 - Tävling'!C11,'Kst 20 - HUS'!C11,'Kst 30 - Styrelse'!C11,'Kst 40 - Kök'!C11,'Kst 50 - Stugan'!C11,'Kst 70 - RUS'!C11,'Kst 80 - Rally'!C11,'Kst85 - Specialsök(NW)'!C11,'Kst 90 - Agility'!C11,'Kst 95 - Drag'!C11,'Kst 9500 Allmänna Arvsfonden'!C11)</f>
        <v>19814</v>
      </c>
      <c r="D11" s="9">
        <f>SUM('Kst 01- Gemensam'!D11,'Kst 10 - Tävling'!D11,'Kst 20 - HUS'!D11,'Kst 30 - Styrelse'!D11,'Kst 40 - Kök'!D11,'Kst 50 - Stugan'!D11,'Kst 70 - RUS'!D11,'Kst 80 - Rally'!D11,'Kst85 - Specialsök(NW)'!D11,'Kst 90 - Agility'!D11,'Kst 95 - Drag'!D11,'Kst 9500 Allmänna Arvsfonden'!D11)</f>
        <v>24000</v>
      </c>
      <c r="E11" s="9">
        <f>SUM('Kst 01- Gemensam'!E11,'Kst 10 - Tävling'!E11,'Kst 20 - HUS'!E11,'Kst 30 - Styrelse'!E11,'Kst 40 - Kök'!E11,'Kst 50 - Stugan'!E11,'Kst 70 - RUS'!E11,'Kst 80 - Rally'!E11,'Kst85 - Specialsök(NW)'!E11,'Kst 90 - Agility'!E11,'Kst 95 - Drag'!E11,'Kst 9500 Allmänna Arvsfonden'!E11)</f>
        <v>31026.33</v>
      </c>
      <c r="F11" s="9">
        <f>SUM('Kst 01- Gemensam'!F11,'Kst 10 - Tävling'!F11,'Kst 20 - HUS'!F11,'Kst 30 - Styrelse'!F11,'Kst 40 - Kök'!F11,'Kst 50 - Stugan'!F11,'Kst 70 - RUS'!F11,'Kst 80 - Rally'!F11,'Kst85 - Specialsök(NW)'!F11,'Kst 90 - Agility'!F11,'Kst 95 - Drag'!F11,'Kst 9500 Allmänna Arvsfonden'!F11)</f>
        <v>25000</v>
      </c>
    </row>
    <row r="12" spans="1:6" ht="12.75" customHeight="1" x14ac:dyDescent="0.2">
      <c r="A12" s="10">
        <v>3017</v>
      </c>
      <c r="B12" s="8" t="s">
        <v>13</v>
      </c>
      <c r="C12" s="9">
        <f>SUM('Kst 01- Gemensam'!C12,'Kst 10 - Tävling'!C12,'Kst 20 - HUS'!C12,'Kst 30 - Styrelse'!C12,'Kst 40 - Kök'!C12,'Kst 50 - Stugan'!C12,'Kst 70 - RUS'!C12,'Kst 80 - Rally'!C12,'Kst85 - Specialsök(NW)'!C12,'Kst 90 - Agility'!C12,'Kst 95 - Drag'!C12,'Kst 9500 Allmänna Arvsfonden'!C12)</f>
        <v>0</v>
      </c>
      <c r="D12" s="9">
        <f>SUM('Kst 01- Gemensam'!D12,'Kst 10 - Tävling'!D12,'Kst 20 - HUS'!D12,'Kst 30 - Styrelse'!D12,'Kst 40 - Kök'!D12,'Kst 50 - Stugan'!D12,'Kst 70 - RUS'!D12,'Kst 80 - Rally'!D12,'Kst85 - Specialsök(NW)'!D12,'Kst 90 - Agility'!D12,'Kst 95 - Drag'!D12,'Kst 9500 Allmänna Arvsfonden'!D12)</f>
        <v>1500</v>
      </c>
      <c r="E12" s="9">
        <f>SUM('Kst 01- Gemensam'!E12,'Kst 10 - Tävling'!E12,'Kst 20 - HUS'!E12,'Kst 30 - Styrelse'!E12,'Kst 40 - Kök'!E12,'Kst 50 - Stugan'!E12,'Kst 70 - RUS'!E12,'Kst 80 - Rally'!E12,'Kst85 - Specialsök(NW)'!E12,'Kst 90 - Agility'!E12,'Kst 95 - Drag'!E12,'Kst 9500 Allmänna Arvsfonden'!E12)</f>
        <v>1000</v>
      </c>
      <c r="F12" s="9">
        <f>SUM('Kst 01- Gemensam'!F12,'Kst 10 - Tävling'!F12,'Kst 20 - HUS'!F12,'Kst 30 - Styrelse'!F12,'Kst 40 - Kök'!F12,'Kst 50 - Stugan'!F12,'Kst 70 - RUS'!F12,'Kst 80 - Rally'!F12,'Kst85 - Specialsök(NW)'!F12,'Kst 90 - Agility'!F12,'Kst 95 - Drag'!F12,'Kst 9500 Allmänna Arvsfonden'!F12)</f>
        <v>600</v>
      </c>
    </row>
    <row r="13" spans="1:6" ht="12.75" customHeight="1" x14ac:dyDescent="0.2">
      <c r="A13" s="10">
        <v>3018</v>
      </c>
      <c r="B13" s="8" t="s">
        <v>14</v>
      </c>
      <c r="C13" s="9">
        <f>SUM('Kst 01- Gemensam'!C13,'Kst 10 - Tävling'!C13,'Kst 20 - HUS'!C13,'Kst 30 - Styrelse'!C13,'Kst 40 - Kök'!C13,'Kst 50 - Stugan'!C13,'Kst 70 - RUS'!C13,'Kst 80 - Rally'!C13,'Kst85 - Specialsök(NW)'!C13,'Kst 90 - Agility'!C13,'Kst 95 - Drag'!C13,'Kst 9500 Allmänna Arvsfonden'!C13)</f>
        <v>0</v>
      </c>
      <c r="D13" s="9">
        <f>SUM('Kst 01- Gemensam'!D13,'Kst 10 - Tävling'!D13,'Kst 20 - HUS'!D13,'Kst 30 - Styrelse'!D13,'Kst 40 - Kök'!D13,'Kst 50 - Stugan'!D13,'Kst 70 - RUS'!D13,'Kst 80 - Rally'!D13,'Kst85 - Specialsök(NW)'!D13,'Kst 90 - Agility'!D13,'Kst 95 - Drag'!D13,'Kst 9500 Allmänna Arvsfonden'!D13)</f>
        <v>0</v>
      </c>
      <c r="E13" s="9">
        <f>SUM('Kst 01- Gemensam'!E13,'Kst 10 - Tävling'!E13,'Kst 20 - HUS'!E13,'Kst 30 - Styrelse'!E13,'Kst 40 - Kök'!E13,'Kst 50 - Stugan'!E13,'Kst 70 - RUS'!E13,'Kst 80 - Rally'!E13,'Kst85 - Specialsök(NW)'!E13,'Kst 90 - Agility'!E13,'Kst 95 - Drag'!E13,'Kst 9500 Allmänna Arvsfonden'!E13)</f>
        <v>0</v>
      </c>
      <c r="F13" s="9">
        <f>SUM('Kst 01- Gemensam'!F13,'Kst 10 - Tävling'!F13,'Kst 20 - HUS'!F13,'Kst 30 - Styrelse'!F13,'Kst 40 - Kök'!F13,'Kst 50 - Stugan'!F13,'Kst 70 - RUS'!F13,'Kst 80 - Rally'!F13,'Kst85 - Specialsök(NW)'!F13,'Kst 90 - Agility'!F13,'Kst 95 - Drag'!F13,'Kst 9500 Allmänna Arvsfonden'!F13)</f>
        <v>0</v>
      </c>
    </row>
    <row r="14" spans="1:6" ht="12.75" customHeight="1" x14ac:dyDescent="0.2">
      <c r="A14" s="10">
        <v>3020</v>
      </c>
      <c r="B14" s="8" t="s">
        <v>15</v>
      </c>
      <c r="C14" s="9">
        <f>SUM('Kst 01- Gemensam'!C14,'Kst 10 - Tävling'!C14,'Kst 20 - HUS'!C14,'Kst 30 - Styrelse'!C14,'Kst 40 - Kök'!C14,'Kst 50 - Stugan'!C14,'Kst 70 - RUS'!C14,'Kst 80 - Rally'!C14,'Kst85 - Specialsök(NW)'!C14,'Kst 90 - Agility'!C14,'Kst 95 - Drag'!C14,'Kst 9500 Allmänna Arvsfonden'!C14)</f>
        <v>1800</v>
      </c>
      <c r="D14" s="9">
        <f>SUM('Kst 01- Gemensam'!D14,'Kst 10 - Tävling'!D14,'Kst 20 - HUS'!D14,'Kst 30 - Styrelse'!D14,'Kst 40 - Kök'!D14,'Kst 50 - Stugan'!D14,'Kst 70 - RUS'!D14,'Kst 80 - Rally'!D14,'Kst85 - Specialsök(NW)'!D14,'Kst 90 - Agility'!D14,'Kst 95 - Drag'!D14,'Kst 9500 Allmänna Arvsfonden'!D14)</f>
        <v>0</v>
      </c>
      <c r="E14" s="9">
        <f>SUM('Kst 01- Gemensam'!E14,'Kst 10 - Tävling'!E14,'Kst 20 - HUS'!E14,'Kst 30 - Styrelse'!E14,'Kst 40 - Kök'!E14,'Kst 50 - Stugan'!E14,'Kst 70 - RUS'!E14,'Kst 80 - Rally'!E14,'Kst85 - Specialsök(NW)'!E14,'Kst 90 - Agility'!E14,'Kst 95 - Drag'!E14,'Kst 9500 Allmänna Arvsfonden'!E14)</f>
        <v>0</v>
      </c>
      <c r="F14" s="9">
        <f>SUM('Kst 01- Gemensam'!F14,'Kst 10 - Tävling'!F14,'Kst 20 - HUS'!F14,'Kst 30 - Styrelse'!F14,'Kst 40 - Kök'!F14,'Kst 50 - Stugan'!F14,'Kst 70 - RUS'!F14,'Kst 80 - Rally'!F14,'Kst85 - Specialsök(NW)'!F14,'Kst 90 - Agility'!F14,'Kst 95 - Drag'!F14,'Kst 9500 Allmänna Arvsfonden'!F14)</f>
        <v>1500</v>
      </c>
    </row>
    <row r="15" spans="1:6" ht="12.75" customHeight="1" x14ac:dyDescent="0.2">
      <c r="A15" s="10">
        <v>3021</v>
      </c>
      <c r="B15" s="8" t="s">
        <v>16</v>
      </c>
      <c r="C15" s="9">
        <f>SUM('Kst 01- Gemensam'!C15,'Kst 10 - Tävling'!C15,'Kst 20 - HUS'!C15,'Kst 30 - Styrelse'!C15,'Kst 40 - Kök'!C15,'Kst 50 - Stugan'!C15,'Kst 70 - RUS'!C15,'Kst 80 - Rally'!C15,'Kst85 - Specialsök(NW)'!C15,'Kst 90 - Agility'!C15,'Kst 95 - Drag'!C15,'Kst 9500 Allmänna Arvsfonden'!C15)</f>
        <v>0</v>
      </c>
      <c r="D15" s="9">
        <f>SUM('Kst 01- Gemensam'!D15,'Kst 10 - Tävling'!D15,'Kst 20 - HUS'!D15,'Kst 30 - Styrelse'!D15,'Kst 40 - Kök'!D15,'Kst 50 - Stugan'!D15,'Kst 70 - RUS'!D15,'Kst 80 - Rally'!D15,'Kst85 - Specialsök(NW)'!D15,'Kst 90 - Agility'!D15,'Kst 95 - Drag'!D15,'Kst 9500 Allmänna Arvsfonden'!D15)</f>
        <v>0</v>
      </c>
      <c r="E15" s="9">
        <f>SUM('Kst 01- Gemensam'!E15,'Kst 10 - Tävling'!E15,'Kst 20 - HUS'!E15,'Kst 30 - Styrelse'!E15,'Kst 40 - Kök'!E15,'Kst 50 - Stugan'!E15,'Kst 70 - RUS'!E15,'Kst 80 - Rally'!E15,'Kst85 - Specialsök(NW)'!E15,'Kst 90 - Agility'!E15,'Kst 95 - Drag'!E15,'Kst 9500 Allmänna Arvsfonden'!E15)</f>
        <v>0</v>
      </c>
      <c r="F15" s="9">
        <f>SUM('Kst 01- Gemensam'!F15,'Kst 10 - Tävling'!F15,'Kst 20 - HUS'!F15,'Kst 30 - Styrelse'!F15,'Kst 40 - Kök'!F15,'Kst 50 - Stugan'!F15,'Kst 70 - RUS'!F15,'Kst 80 - Rally'!F15,'Kst85 - Specialsök(NW)'!F15,'Kst 90 - Agility'!F15,'Kst 95 - Drag'!F15,'Kst 9500 Allmänna Arvsfonden'!F15)</f>
        <v>0</v>
      </c>
    </row>
    <row r="16" spans="1:6" ht="12.75" customHeight="1" x14ac:dyDescent="0.2">
      <c r="A16" s="10">
        <v>3022</v>
      </c>
      <c r="B16" s="8" t="s">
        <v>17</v>
      </c>
      <c r="C16" s="9">
        <f>SUM('Kst 01- Gemensam'!C16,'Kst 10 - Tävling'!C16,'Kst 20 - HUS'!C16,'Kst 30 - Styrelse'!C16,'Kst 40 - Kök'!C16,'Kst 50 - Stugan'!C16,'Kst 70 - RUS'!C16,'Kst 80 - Rally'!C16,'Kst85 - Specialsök(NW)'!C16,'Kst 90 - Agility'!C16,'Kst 95 - Drag'!C16,'Kst 9500 Allmänna Arvsfonden'!C16)</f>
        <v>82950</v>
      </c>
      <c r="D16" s="9">
        <f>SUM('Kst 01- Gemensam'!D16,'Kst 10 - Tävling'!D16,'Kst 20 - HUS'!D16,'Kst 30 - Styrelse'!D16,'Kst 40 - Kök'!D16,'Kst 50 - Stugan'!D16,'Kst 70 - RUS'!D16,'Kst 80 - Rally'!D16,'Kst85 - Specialsök(NW)'!D16,'Kst 90 - Agility'!D16,'Kst 95 - Drag'!D16,'Kst 9500 Allmänna Arvsfonden'!D16)</f>
        <v>30000</v>
      </c>
      <c r="E16" s="9">
        <f>SUM('Kst 01- Gemensam'!E16,'Kst 10 - Tävling'!E16,'Kst 20 - HUS'!E16,'Kst 30 - Styrelse'!E16,'Kst 40 - Kök'!E16,'Kst 50 - Stugan'!E16,'Kst 70 - RUS'!E16,'Kst 80 - Rally'!E16,'Kst85 - Specialsök(NW)'!E16,'Kst 90 - Agility'!E16,'Kst 95 - Drag'!E16,'Kst 9500 Allmänna Arvsfonden'!E16)</f>
        <v>18000</v>
      </c>
      <c r="F16" s="9">
        <f>SUM('Kst 01- Gemensam'!F16,'Kst 10 - Tävling'!F16,'Kst 20 - HUS'!F16,'Kst 30 - Styrelse'!F16,'Kst 40 - Kök'!F16,'Kst 50 - Stugan'!F16,'Kst 70 - RUS'!F16,'Kst 80 - Rally'!F16,'Kst85 - Specialsök(NW)'!F16,'Kst 90 - Agility'!F16,'Kst 95 - Drag'!F16,'Kst 9500 Allmänna Arvsfonden'!F16)</f>
        <v>31200</v>
      </c>
    </row>
    <row r="17" spans="1:6" ht="12.75" customHeight="1" x14ac:dyDescent="0.2">
      <c r="A17" s="10">
        <v>3023</v>
      </c>
      <c r="B17" s="8" t="s">
        <v>159</v>
      </c>
      <c r="C17" s="9">
        <f>SUM('Kst 01- Gemensam'!C17,'Kst 10 - Tävling'!C17,'Kst 20 - HUS'!C17,'Kst 30 - Styrelse'!C17,'Kst 40 - Kök'!C17,'Kst 50 - Stugan'!C17,'Kst 70 - RUS'!C17,'Kst 80 - Rally'!C17,'Kst85 - Specialsök(NW)'!C17,'Kst 90 - Agility'!C17,'Kst 95 - Drag'!C17,'Kst 9500 Allmänna Arvsfonden'!C17)</f>
        <v>0</v>
      </c>
      <c r="D17" s="9">
        <f>SUM('Kst 01- Gemensam'!D17,'Kst 10 - Tävling'!D17,'Kst 20 - HUS'!D17,'Kst 30 - Styrelse'!D17,'Kst 40 - Kök'!D17,'Kst 50 - Stugan'!D17,'Kst 70 - RUS'!D17,'Kst 80 - Rally'!D17,'Kst85 - Specialsök(NW)'!D17,'Kst 90 - Agility'!D17,'Kst 95 - Drag'!D17,'Kst 9500 Allmänna Arvsfonden'!D17)</f>
        <v>130500</v>
      </c>
      <c r="E17" s="9">
        <f>SUM('Kst 01- Gemensam'!E17,'Kst 10 - Tävling'!E17,'Kst 20 - HUS'!E17,'Kst 30 - Styrelse'!E17,'Kst 40 - Kök'!E17,'Kst 50 - Stugan'!E17,'Kst 70 - RUS'!E17,'Kst 80 - Rally'!E17,'Kst85 - Specialsök(NW)'!E17,'Kst 90 - Agility'!E17,'Kst 95 - Drag'!E17,'Kst 9500 Allmänna Arvsfonden'!E17)</f>
        <v>73080.5</v>
      </c>
      <c r="F17" s="9">
        <f>SUM('Kst 01- Gemensam'!F17,'Kst 10 - Tävling'!F17,'Kst 20 - HUS'!F17,'Kst 30 - Styrelse'!F17,'Kst 40 - Kök'!F17,'Kst 50 - Stugan'!F17,'Kst 70 - RUS'!F17,'Kst 80 - Rally'!F17,'Kst85 - Specialsök(NW)'!F17,'Kst 90 - Agility'!F17,'Kst 95 - Drag'!F17,'Kst 9500 Allmänna Arvsfonden'!F17)</f>
        <v>0</v>
      </c>
    </row>
    <row r="18" spans="1:6" ht="12.75" customHeight="1" x14ac:dyDescent="0.2">
      <c r="A18" s="10">
        <v>3024</v>
      </c>
      <c r="B18" s="8" t="s">
        <v>167</v>
      </c>
      <c r="C18" s="9">
        <f>SUM('Kst 01- Gemensam'!C18,'Kst 10 - Tävling'!C18,'Kst 20 - HUS'!C18,'Kst 30 - Styrelse'!C18,'Kst 40 - Kök'!C18,'Kst 50 - Stugan'!C18,'Kst 70 - RUS'!C18,'Kst 80 - Rally'!C18,'Kst85 - Specialsök(NW)'!C18,'Kst 90 - Agility'!C18,'Kst 95 - Drag'!C18,'Kst 9500 Allmänna Arvsfonden'!C18)</f>
        <v>0</v>
      </c>
      <c r="D18" s="9">
        <f>SUM('Kst 01- Gemensam'!D18,'Kst 10 - Tävling'!D18,'Kst 20 - HUS'!D18,'Kst 30 - Styrelse'!D18,'Kst 40 - Kök'!D18,'Kst 50 - Stugan'!D18,'Kst 70 - RUS'!D18,'Kst 80 - Rally'!D18,'Kst85 - Specialsök(NW)'!D18,'Kst 90 - Agility'!D18,'Kst 95 - Drag'!D18,'Kst 9500 Allmänna Arvsfonden'!D18)</f>
        <v>1800</v>
      </c>
      <c r="E18" s="9">
        <f>SUM('Kst 01- Gemensam'!E18,'Kst 10 - Tävling'!E18,'Kst 20 - HUS'!E18,'Kst 30 - Styrelse'!E18,'Kst 40 - Kök'!E18,'Kst 50 - Stugan'!E18,'Kst 70 - RUS'!E18,'Kst 80 - Rally'!E18,'Kst85 - Specialsök(NW)'!E18,'Kst 90 - Agility'!E18,'Kst 95 - Drag'!E18,'Kst 9500 Allmänna Arvsfonden'!E18)</f>
        <v>1557</v>
      </c>
      <c r="F18" s="9">
        <f>SUM('Kst 01- Gemensam'!F18,'Kst 10 - Tävling'!F18,'Kst 20 - HUS'!F18,'Kst 30 - Styrelse'!F18,'Kst 40 - Kök'!F18,'Kst 50 - Stugan'!F18,'Kst 70 - RUS'!F18,'Kst 80 - Rally'!F18,'Kst85 - Specialsök(NW)'!F18,'Kst 90 - Agility'!F18,'Kst 95 - Drag'!F18,'Kst 9500 Allmänna Arvsfonden'!F18)</f>
        <v>1800</v>
      </c>
    </row>
    <row r="19" spans="1:6" ht="12.75" customHeight="1" x14ac:dyDescent="0.2">
      <c r="A19" s="10">
        <v>3025</v>
      </c>
      <c r="B19" s="8" t="s">
        <v>18</v>
      </c>
      <c r="C19" s="9">
        <f>SUM('Kst 01- Gemensam'!C19,'Kst 10 - Tävling'!C19,'Kst 20 - HUS'!C19,'Kst 30 - Styrelse'!C19,'Kst 40 - Kök'!C19,'Kst 50 - Stugan'!C19,'Kst 70 - RUS'!C19,'Kst 80 - Rally'!C19,'Kst85 - Specialsök(NW)'!C19,'Kst 90 - Agility'!C19,'Kst 95 - Drag'!C19,'Kst 9500 Allmänna Arvsfonden'!C19)</f>
        <v>3150</v>
      </c>
      <c r="D19" s="9">
        <f>SUM('Kst 01- Gemensam'!D19,'Kst 10 - Tävling'!D19,'Kst 20 - HUS'!D19,'Kst 30 - Styrelse'!D19,'Kst 40 - Kök'!D19,'Kst 50 - Stugan'!D19,'Kst 70 - RUS'!D19,'Kst 80 - Rally'!D19,'Kst85 - Specialsök(NW)'!D19,'Kst 90 - Agility'!D19,'Kst 95 - Drag'!D19,'Kst 9500 Allmänna Arvsfonden'!D19)</f>
        <v>9450</v>
      </c>
      <c r="E19" s="9">
        <f>SUM('Kst 01- Gemensam'!E19,'Kst 10 - Tävling'!E19,'Kst 20 - HUS'!E19,'Kst 30 - Styrelse'!E19,'Kst 40 - Kök'!E19,'Kst 50 - Stugan'!E19,'Kst 70 - RUS'!E19,'Kst 80 - Rally'!E19,'Kst85 - Specialsök(NW)'!E19,'Kst 90 - Agility'!E19,'Kst 95 - Drag'!E19,'Kst 9500 Allmänna Arvsfonden'!E19)</f>
        <v>7500</v>
      </c>
      <c r="F19" s="9">
        <f>SUM('Kst 01- Gemensam'!F19,'Kst 10 - Tävling'!F19,'Kst 20 - HUS'!F19,'Kst 30 - Styrelse'!F19,'Kst 40 - Kök'!F19,'Kst 50 - Stugan'!F19,'Kst 70 - RUS'!F19,'Kst 80 - Rally'!F19,'Kst85 - Specialsök(NW)'!F19,'Kst 90 - Agility'!F19,'Kst 95 - Drag'!F19,'Kst 9500 Allmänna Arvsfonden'!F19)</f>
        <v>5000</v>
      </c>
    </row>
    <row r="20" spans="1:6" ht="12.75" customHeight="1" x14ac:dyDescent="0.2">
      <c r="A20" s="10">
        <v>3026</v>
      </c>
      <c r="B20" s="8" t="s">
        <v>19</v>
      </c>
      <c r="C20" s="9">
        <f>SUM('Kst 01- Gemensam'!C20,'Kst 10 - Tävling'!C20,'Kst 20 - HUS'!C20,'Kst 30 - Styrelse'!C20,'Kst 40 - Kök'!C20,'Kst 50 - Stugan'!C20,'Kst 70 - RUS'!C20,'Kst 80 - Rally'!C20,'Kst85 - Specialsök(NW)'!C20,'Kst 90 - Agility'!C20,'Kst 95 - Drag'!C20,'Kst 9500 Allmänna Arvsfonden'!C20)</f>
        <v>0</v>
      </c>
      <c r="D20" s="9">
        <f>SUM('Kst 01- Gemensam'!D20,'Kst 10 - Tävling'!D20,'Kst 20 - HUS'!D20,'Kst 30 - Styrelse'!D20,'Kst 40 - Kök'!D20,'Kst 50 - Stugan'!D20,'Kst 70 - RUS'!D20,'Kst 80 - Rally'!D20,'Kst85 - Specialsök(NW)'!D20,'Kst 90 - Agility'!D20,'Kst 95 - Drag'!D20,'Kst 9500 Allmänna Arvsfonden'!D20)</f>
        <v>0</v>
      </c>
      <c r="E20" s="9">
        <f>SUM('Kst 01- Gemensam'!E20,'Kst 10 - Tävling'!E20,'Kst 20 - HUS'!E20,'Kst 30 - Styrelse'!E20,'Kst 40 - Kök'!E20,'Kst 50 - Stugan'!E20,'Kst 70 - RUS'!E20,'Kst 80 - Rally'!E20,'Kst85 - Specialsök(NW)'!E20,'Kst 90 - Agility'!E20,'Kst 95 - Drag'!E20,'Kst 9500 Allmänna Arvsfonden'!E20)</f>
        <v>0</v>
      </c>
      <c r="F20" s="9">
        <f>SUM('Kst 01- Gemensam'!F20,'Kst 10 - Tävling'!F20,'Kst 20 - HUS'!F20,'Kst 30 - Styrelse'!F20,'Kst 40 - Kök'!F20,'Kst 50 - Stugan'!F20,'Kst 70 - RUS'!F20,'Kst 80 - Rally'!F20,'Kst85 - Specialsök(NW)'!F20,'Kst 90 - Agility'!F20,'Kst 95 - Drag'!F20,'Kst 9500 Allmänna Arvsfonden'!F20)</f>
        <v>0</v>
      </c>
    </row>
    <row r="21" spans="1:6" ht="12.75" customHeight="1" x14ac:dyDescent="0.2">
      <c r="A21" s="10">
        <v>3028</v>
      </c>
      <c r="B21" s="8" t="s">
        <v>20</v>
      </c>
      <c r="C21" s="9">
        <f>SUM('Kst 01- Gemensam'!C21,'Kst 10 - Tävling'!C21,'Kst 20 - HUS'!C21,'Kst 30 - Styrelse'!C21,'Kst 40 - Kök'!C21,'Kst 50 - Stugan'!C21,'Kst 70 - RUS'!C21,'Kst 80 - Rally'!C21,'Kst85 - Specialsök(NW)'!C21,'Kst 90 - Agility'!C21,'Kst 95 - Drag'!C21,'Kst 9500 Allmänna Arvsfonden'!C21)</f>
        <v>17040</v>
      </c>
      <c r="D21" s="9">
        <f>SUM('Kst 01- Gemensam'!D21,'Kst 10 - Tävling'!D21,'Kst 20 - HUS'!D21,'Kst 30 - Styrelse'!D21,'Kst 40 - Kök'!D21,'Kst 50 - Stugan'!D21,'Kst 70 - RUS'!D21,'Kst 80 - Rally'!D21,'Kst85 - Specialsök(NW)'!D21,'Kst 90 - Agility'!D21,'Kst 95 - Drag'!D21,'Kst 9500 Allmänna Arvsfonden'!D21)</f>
        <v>8750</v>
      </c>
      <c r="E21" s="9">
        <f>SUM('Kst 01- Gemensam'!E21,'Kst 10 - Tävling'!E21,'Kst 20 - HUS'!E21,'Kst 30 - Styrelse'!E21,'Kst 40 - Kök'!E21,'Kst 50 - Stugan'!E21,'Kst 70 - RUS'!E21,'Kst 80 - Rally'!E21,'Kst85 - Specialsök(NW)'!E21,'Kst 90 - Agility'!E21,'Kst 95 - Drag'!E21,'Kst 9500 Allmänna Arvsfonden'!E21)</f>
        <v>11710</v>
      </c>
      <c r="F21" s="9">
        <f>SUM('Kst 01- Gemensam'!F21,'Kst 10 - Tävling'!F21,'Kst 20 - HUS'!F21,'Kst 30 - Styrelse'!F21,'Kst 40 - Kök'!F21,'Kst 50 - Stugan'!F21,'Kst 70 - RUS'!F21,'Kst 80 - Rally'!F21,'Kst85 - Specialsök(NW)'!F21,'Kst 90 - Agility'!F21,'Kst 95 - Drag'!F21,'Kst 9500 Allmänna Arvsfonden'!F21)</f>
        <v>11000</v>
      </c>
    </row>
    <row r="22" spans="1:6" ht="12.75" customHeight="1" x14ac:dyDescent="0.2">
      <c r="A22" s="10">
        <v>3029</v>
      </c>
      <c r="B22" s="8" t="s">
        <v>21</v>
      </c>
      <c r="C22" s="9">
        <f>SUM('Kst 01- Gemensam'!C22,'Kst 10 - Tävling'!C22,'Kst 20 - HUS'!C22,'Kst 30 - Styrelse'!C22,'Kst 40 - Kök'!C22,'Kst 50 - Stugan'!C22,'Kst 70 - RUS'!C22,'Kst 80 - Rally'!C22,'Kst85 - Specialsök(NW)'!C22,'Kst 90 - Agility'!C22,'Kst 95 - Drag'!C22,'Kst 9500 Allmänna Arvsfonden'!C22)</f>
        <v>1317</v>
      </c>
      <c r="D22" s="9">
        <f>SUM('Kst 01- Gemensam'!D22,'Kst 10 - Tävling'!D22,'Kst 20 - HUS'!D22,'Kst 30 - Styrelse'!D22,'Kst 40 - Kök'!D22,'Kst 50 - Stugan'!D22,'Kst 70 - RUS'!D22,'Kst 80 - Rally'!D22,'Kst85 - Specialsök(NW)'!D22,'Kst 90 - Agility'!D22,'Kst 95 - Drag'!D22,'Kst 9500 Allmänna Arvsfonden'!D22)</f>
        <v>1200</v>
      </c>
      <c r="E22" s="9">
        <f>SUM('Kst 01- Gemensam'!E22,'Kst 10 - Tävling'!E22,'Kst 20 - HUS'!E22,'Kst 30 - Styrelse'!E22,'Kst 40 - Kök'!E22,'Kst 50 - Stugan'!E22,'Kst 70 - RUS'!E22,'Kst 80 - Rally'!E22,'Kst85 - Specialsök(NW)'!E22,'Kst 90 - Agility'!E22,'Kst 95 - Drag'!E22,'Kst 9500 Allmänna Arvsfonden'!E22)</f>
        <v>1519</v>
      </c>
      <c r="F22" s="9">
        <f>SUM('Kst 01- Gemensam'!F22,'Kst 10 - Tävling'!F22,'Kst 20 - HUS'!F22,'Kst 30 - Styrelse'!F22,'Kst 40 - Kök'!F22,'Kst 50 - Stugan'!F22,'Kst 70 - RUS'!F22,'Kst 80 - Rally'!F22,'Kst85 - Specialsök(NW)'!F22,'Kst 90 - Agility'!F22,'Kst 95 - Drag'!F22,'Kst 9500 Allmänna Arvsfonden'!F22)</f>
        <v>500</v>
      </c>
    </row>
    <row r="23" spans="1:6" ht="12.75" customHeight="1" x14ac:dyDescent="0.2">
      <c r="A23" s="10">
        <v>3030</v>
      </c>
      <c r="B23" s="8" t="s">
        <v>22</v>
      </c>
      <c r="C23" s="9">
        <f>SUM('Kst 01- Gemensam'!C23,'Kst 10 - Tävling'!C23,'Kst 20 - HUS'!C23,'Kst 30 - Styrelse'!C23,'Kst 40 - Kök'!C23,'Kst 50 - Stugan'!C23,'Kst 70 - RUS'!C23,'Kst 80 - Rally'!C23,'Kst85 - Specialsök(NW)'!C23,'Kst 90 - Agility'!C23,'Kst 95 - Drag'!C23,'Kst 9500 Allmänna Arvsfonden'!C23)</f>
        <v>0</v>
      </c>
      <c r="D23" s="9">
        <f>SUM('Kst 01- Gemensam'!D23,'Kst 10 - Tävling'!D23,'Kst 20 - HUS'!D23,'Kst 30 - Styrelse'!D23,'Kst 40 - Kök'!D23,'Kst 50 - Stugan'!D23,'Kst 70 - RUS'!D23,'Kst 80 - Rally'!D23,'Kst85 - Specialsök(NW)'!D23,'Kst 90 - Agility'!D23,'Kst 95 - Drag'!D23,'Kst 9500 Allmänna Arvsfonden'!D23)</f>
        <v>0</v>
      </c>
      <c r="E23" s="9">
        <f>SUM('Kst 01- Gemensam'!E23,'Kst 10 - Tävling'!E23,'Kst 20 - HUS'!E23,'Kst 30 - Styrelse'!E23,'Kst 40 - Kök'!E23,'Kst 50 - Stugan'!E23,'Kst 70 - RUS'!E23,'Kst 80 - Rally'!E23,'Kst85 - Specialsök(NW)'!E23,'Kst 90 - Agility'!E23,'Kst 95 - Drag'!E23,'Kst 9500 Allmänna Arvsfonden'!E23)</f>
        <v>0</v>
      </c>
      <c r="F23" s="9">
        <f>SUM('Kst 01- Gemensam'!F23,'Kst 10 - Tävling'!F23,'Kst 20 - HUS'!F23,'Kst 30 - Styrelse'!F23,'Kst 40 - Kök'!F23,'Kst 50 - Stugan'!F23,'Kst 70 - RUS'!F23,'Kst 80 - Rally'!F23,'Kst85 - Specialsök(NW)'!F23,'Kst 90 - Agility'!F23,'Kst 95 - Drag'!F23,'Kst 9500 Allmänna Arvsfonden'!F23)</f>
        <v>0</v>
      </c>
    </row>
    <row r="24" spans="1:6" ht="12.75" customHeight="1" x14ac:dyDescent="0.2">
      <c r="A24" s="10">
        <v>3040</v>
      </c>
      <c r="B24" s="8" t="s">
        <v>158</v>
      </c>
      <c r="C24" s="9">
        <f>SUM('Kst 01- Gemensam'!C24,'Kst 10 - Tävling'!C24,'Kst 20 - HUS'!C24,'Kst 30 - Styrelse'!C24,'Kst 40 - Kök'!C24,'Kst 50 - Stugan'!C24,'Kst 70 - RUS'!C24,'Kst 80 - Rally'!C24,'Kst85 - Specialsök(NW)'!C24,'Kst 90 - Agility'!C24,'Kst 95 - Drag'!C24,'Kst 9500 Allmänna Arvsfonden'!C24)</f>
        <v>0</v>
      </c>
      <c r="D24" s="9">
        <f>SUM('Kst 01- Gemensam'!D24,'Kst 10 - Tävling'!D24,'Kst 20 - HUS'!D24,'Kst 30 - Styrelse'!D24,'Kst 40 - Kök'!D24,'Kst 50 - Stugan'!D24,'Kst 70 - RUS'!D24,'Kst 80 - Rally'!D24,'Kst85 - Specialsök(NW)'!D24,'Kst 90 - Agility'!D24,'Kst 95 - Drag'!D24,'Kst 9500 Allmänna Arvsfonden'!D24)</f>
        <v>0</v>
      </c>
      <c r="E24" s="9">
        <f>SUM('Kst 01- Gemensam'!E24,'Kst 10 - Tävling'!E24,'Kst 20 - HUS'!E24,'Kst 30 - Styrelse'!E24,'Kst 40 - Kök'!E24,'Kst 50 - Stugan'!E24,'Kst 70 - RUS'!E24,'Kst 80 - Rally'!E24,'Kst85 - Specialsök(NW)'!E24,'Kst 90 - Agility'!E24,'Kst 95 - Drag'!E24,'Kst 9500 Allmänna Arvsfonden'!E24)</f>
        <v>2600</v>
      </c>
      <c r="F24" s="9">
        <f>SUM('Kst 01- Gemensam'!F24,'Kst 10 - Tävling'!F24,'Kst 20 - HUS'!F24,'Kst 30 - Styrelse'!F24,'Kst 40 - Kök'!F24,'Kst 50 - Stugan'!F24,'Kst 70 - RUS'!F24,'Kst 80 - Rally'!F24,'Kst85 - Specialsök(NW)'!F24,'Kst 90 - Agility'!F24,'Kst 95 - Drag'!F24,'Kst 9500 Allmänna Arvsfonden'!F24)</f>
        <v>2000</v>
      </c>
    </row>
    <row r="25" spans="1:6" ht="12.75" customHeight="1" x14ac:dyDescent="0.2">
      <c r="A25" s="10">
        <v>3050</v>
      </c>
      <c r="B25" s="8" t="s">
        <v>23</v>
      </c>
      <c r="C25" s="9">
        <f>SUM('Kst 01- Gemensam'!C25,'Kst 10 - Tävling'!C25,'Kst 20 - HUS'!C25,'Kst 30 - Styrelse'!C25,'Kst 40 - Kök'!C25,'Kst 50 - Stugan'!C25,'Kst 70 - RUS'!C25,'Kst 80 - Rally'!C25,'Kst85 - Specialsök(NW)'!C25,'Kst 90 - Agility'!C25,'Kst 95 - Drag'!C25,'Kst 9500 Allmänna Arvsfonden'!C25)</f>
        <v>0</v>
      </c>
      <c r="D25" s="9">
        <f>SUM('Kst 01- Gemensam'!D25,'Kst 10 - Tävling'!D25,'Kst 20 - HUS'!D25,'Kst 30 - Styrelse'!D25,'Kst 40 - Kök'!D25,'Kst 50 - Stugan'!D25,'Kst 70 - RUS'!D25,'Kst 80 - Rally'!D25,'Kst85 - Specialsök(NW)'!D25,'Kst 90 - Agility'!D25,'Kst 95 - Drag'!D25,'Kst 9500 Allmänna Arvsfonden'!D25)</f>
        <v>0</v>
      </c>
      <c r="E25" s="9">
        <f>SUM('Kst 01- Gemensam'!E25,'Kst 10 - Tävling'!E25,'Kst 20 - HUS'!E25,'Kst 30 - Styrelse'!E25,'Kst 40 - Kök'!E25,'Kst 50 - Stugan'!E25,'Kst 70 - RUS'!E25,'Kst 80 - Rally'!E25,'Kst85 - Specialsök(NW)'!E25,'Kst 90 - Agility'!E25,'Kst 95 - Drag'!E25,'Kst 9500 Allmänna Arvsfonden'!E25)</f>
        <v>0</v>
      </c>
      <c r="F25" s="9">
        <f>SUM('Kst 01- Gemensam'!F25,'Kst 10 - Tävling'!F25,'Kst 20 - HUS'!F25,'Kst 30 - Styrelse'!F25,'Kst 40 - Kök'!F25,'Kst 50 - Stugan'!F25,'Kst 70 - RUS'!F25,'Kst 80 - Rally'!F25,'Kst85 - Specialsök(NW)'!F25,'Kst 90 - Agility'!F25,'Kst 95 - Drag'!F25,'Kst 9500 Allmänna Arvsfonden'!F25)</f>
        <v>0</v>
      </c>
    </row>
    <row r="26" spans="1:6" ht="12.75" customHeight="1" x14ac:dyDescent="0.2">
      <c r="A26" s="10">
        <v>3051</v>
      </c>
      <c r="B26" s="8" t="s">
        <v>24</v>
      </c>
      <c r="C26" s="9">
        <f>SUM('Kst 01- Gemensam'!C26,'Kst 10 - Tävling'!C26,'Kst 20 - HUS'!C26,'Kst 30 - Styrelse'!C26,'Kst 40 - Kök'!C26,'Kst 50 - Stugan'!C26,'Kst 70 - RUS'!C26,'Kst 80 - Rally'!C26,'Kst85 - Specialsök(NW)'!C26,'Kst 90 - Agility'!C26,'Kst 95 - Drag'!C26,'Kst 9500 Allmänna Arvsfonden'!C26)</f>
        <v>1450</v>
      </c>
      <c r="D26" s="9">
        <f>SUM('Kst 01- Gemensam'!D26,'Kst 10 - Tävling'!D26,'Kst 20 - HUS'!D26,'Kst 30 - Styrelse'!D26,'Kst 40 - Kök'!D26,'Kst 50 - Stugan'!D26,'Kst 70 - RUS'!D26,'Kst 80 - Rally'!D26,'Kst85 - Specialsök(NW)'!D26,'Kst 90 - Agility'!D26,'Kst 95 - Drag'!D26,'Kst 9500 Allmänna Arvsfonden'!D26)</f>
        <v>500</v>
      </c>
      <c r="E26" s="9">
        <f>SUM('Kst 01- Gemensam'!E26,'Kst 10 - Tävling'!E26,'Kst 20 - HUS'!E26,'Kst 30 - Styrelse'!E26,'Kst 40 - Kök'!E26,'Kst 50 - Stugan'!E26,'Kst 70 - RUS'!E26,'Kst 80 - Rally'!E26,'Kst85 - Specialsök(NW)'!E26,'Kst 90 - Agility'!E26,'Kst 95 - Drag'!E26,'Kst 9500 Allmänna Arvsfonden'!E26)</f>
        <v>3640</v>
      </c>
      <c r="F26" s="9">
        <f>SUM('Kst 01- Gemensam'!F26,'Kst 10 - Tävling'!F26,'Kst 20 - HUS'!F26,'Kst 30 - Styrelse'!F26,'Kst 40 - Kök'!F26,'Kst 50 - Stugan'!F26,'Kst 70 - RUS'!F26,'Kst 80 - Rally'!F26,'Kst85 - Specialsök(NW)'!F26,'Kst 90 - Agility'!F26,'Kst 95 - Drag'!F26,'Kst 9500 Allmänna Arvsfonden'!F26)</f>
        <v>1500</v>
      </c>
    </row>
    <row r="27" spans="1:6" ht="12.75" customHeight="1" x14ac:dyDescent="0.2">
      <c r="A27" s="10">
        <v>3055</v>
      </c>
      <c r="B27" s="8" t="s">
        <v>25</v>
      </c>
      <c r="C27" s="9">
        <f>SUM('Kst 01- Gemensam'!C27,'Kst 10 - Tävling'!C27,'Kst 20 - HUS'!C27,'Kst 30 - Styrelse'!C27,'Kst 40 - Kök'!C27,'Kst 50 - Stugan'!C27,'Kst 70 - RUS'!C27,'Kst 80 - Rally'!C27,'Kst85 - Specialsök(NW)'!C27,'Kst 90 - Agility'!C27,'Kst 95 - Drag'!C27,'Kst 9500 Allmänna Arvsfonden'!C27)</f>
        <v>850</v>
      </c>
      <c r="D27" s="9">
        <f>SUM('Kst 01- Gemensam'!D27,'Kst 10 - Tävling'!D27,'Kst 20 - HUS'!D27,'Kst 30 - Styrelse'!D27,'Kst 40 - Kök'!D27,'Kst 50 - Stugan'!D27,'Kst 70 - RUS'!D27,'Kst 80 - Rally'!D27,'Kst85 - Specialsök(NW)'!D27,'Kst 90 - Agility'!D27,'Kst 95 - Drag'!D27,'Kst 9500 Allmänna Arvsfonden'!D27)</f>
        <v>2000</v>
      </c>
      <c r="E27" s="9">
        <f>SUM('Kst 01- Gemensam'!E27,'Kst 10 - Tävling'!E27,'Kst 20 - HUS'!E27,'Kst 30 - Styrelse'!E27,'Kst 40 - Kök'!E27,'Kst 50 - Stugan'!E27,'Kst 70 - RUS'!E27,'Kst 80 - Rally'!E27,'Kst85 - Specialsök(NW)'!E27,'Kst 90 - Agility'!E27,'Kst 95 - Drag'!E27,'Kst 9500 Allmänna Arvsfonden'!E27)</f>
        <v>1000</v>
      </c>
      <c r="F27" s="9">
        <f>SUM('Kst 01- Gemensam'!F27,'Kst 10 - Tävling'!F27,'Kst 20 - HUS'!F27,'Kst 30 - Styrelse'!F27,'Kst 40 - Kök'!F27,'Kst 50 - Stugan'!F27,'Kst 70 - RUS'!F27,'Kst 80 - Rally'!F27,'Kst85 - Specialsök(NW)'!F27,'Kst 90 - Agility'!F27,'Kst 95 - Drag'!F27,'Kst 9500 Allmänna Arvsfonden'!F27)</f>
        <v>2000</v>
      </c>
    </row>
    <row r="28" spans="1:6" ht="12.75" customHeight="1" x14ac:dyDescent="0.2">
      <c r="A28" s="10">
        <v>3740</v>
      </c>
      <c r="B28" s="8" t="s">
        <v>26</v>
      </c>
      <c r="C28" s="9">
        <f>SUM('Kst 01- Gemensam'!C28,'Kst 10 - Tävling'!C28,'Kst 20 - HUS'!C28,'Kst 30 - Styrelse'!C28,'Kst 40 - Kök'!C28,'Kst 50 - Stugan'!C28,'Kst 70 - RUS'!C28,'Kst 80 - Rally'!C28,'Kst85 - Specialsök(NW)'!C28,'Kst 90 - Agility'!C28,'Kst 95 - Drag'!C28,'Kst 9500 Allmänna Arvsfonden'!C28)</f>
        <v>-1</v>
      </c>
      <c r="D28" s="9">
        <f>SUM('Kst 01- Gemensam'!D28,'Kst 10 - Tävling'!D28,'Kst 20 - HUS'!D28,'Kst 30 - Styrelse'!D28,'Kst 40 - Kök'!D28,'Kst 50 - Stugan'!D28,'Kst 70 - RUS'!D28,'Kst 80 - Rally'!D28,'Kst85 - Specialsök(NW)'!D28,'Kst 90 - Agility'!D28,'Kst 95 - Drag'!D28,'Kst 9500 Allmänna Arvsfonden'!D28)</f>
        <v>0</v>
      </c>
      <c r="E28" s="9">
        <f>SUM('Kst 01- Gemensam'!E28,'Kst 10 - Tävling'!E28,'Kst 20 - HUS'!E28,'Kst 30 - Styrelse'!E28,'Kst 40 - Kök'!E28,'Kst 50 - Stugan'!E28,'Kst 70 - RUS'!E28,'Kst 80 - Rally'!E28,'Kst85 - Specialsök(NW)'!E28,'Kst 90 - Agility'!E28,'Kst 95 - Drag'!E28,'Kst 9500 Allmänna Arvsfonden'!E28)</f>
        <v>-5.85</v>
      </c>
      <c r="F28" s="9">
        <f>SUM('Kst 01- Gemensam'!F28,'Kst 10 - Tävling'!F28,'Kst 20 - HUS'!F28,'Kst 30 - Styrelse'!F28,'Kst 40 - Kök'!F28,'Kst 50 - Stugan'!F28,'Kst 70 - RUS'!F28,'Kst 80 - Rally'!F28,'Kst85 - Specialsök(NW)'!F28,'Kst 90 - Agility'!F28,'Kst 95 - Drag'!F28,'Kst 9500 Allmänna Arvsfonden'!F28)</f>
        <v>0</v>
      </c>
    </row>
    <row r="29" spans="1:6" ht="12.75" customHeight="1" x14ac:dyDescent="0.2">
      <c r="A29" s="7" t="s">
        <v>27</v>
      </c>
      <c r="B29" s="7"/>
      <c r="C29" s="11">
        <f t="shared" ref="C29:F29" si="0">SUM(C5:C28)</f>
        <v>259354</v>
      </c>
      <c r="D29" s="11">
        <f t="shared" si="0"/>
        <v>329410</v>
      </c>
      <c r="E29" s="11">
        <f t="shared" si="0"/>
        <v>261368.65</v>
      </c>
      <c r="F29" s="11">
        <f t="shared" si="0"/>
        <v>225380</v>
      </c>
    </row>
    <row r="30" spans="1:6" ht="12.75" customHeight="1" x14ac:dyDescent="0.2">
      <c r="A30" s="12"/>
      <c r="B30" s="1"/>
      <c r="C30" s="3"/>
      <c r="D30" s="3"/>
      <c r="E30" s="3"/>
      <c r="F30" s="3"/>
    </row>
    <row r="31" spans="1:6" ht="12.75" customHeight="1" x14ac:dyDescent="0.2">
      <c r="A31" s="13" t="s">
        <v>28</v>
      </c>
      <c r="B31" s="14"/>
      <c r="C31" s="15"/>
      <c r="D31" s="15"/>
      <c r="E31" s="15"/>
      <c r="F31" s="15"/>
    </row>
    <row r="32" spans="1:6" ht="12.75" customHeight="1" x14ac:dyDescent="0.2">
      <c r="A32" s="13">
        <v>3985</v>
      </c>
      <c r="B32" s="16" t="s">
        <v>29</v>
      </c>
      <c r="C32" s="9">
        <f>SUM('Kst 01- Gemensam'!C32,'Kst 10 - Tävling'!C32,'Kst 20 - HUS'!C32,'Kst 30 - Styrelse'!C32,'Kst 40 - Kök'!C32,'Kst 50 - Stugan'!C32,'Kst 70 - RUS'!C32,'Kst 80 - Rally'!C32,'Kst85 - Specialsök(NW)'!C32,'Kst 90 - Agility'!C32,'Kst 95 - Drag'!C32,'Kst 9500 Allmänna Arvsfonden'!C32)</f>
        <v>0</v>
      </c>
      <c r="D32" s="9">
        <f>SUM('Kst 01- Gemensam'!D32,'Kst 10 - Tävling'!D32,'Kst 20 - HUS'!D32,'Kst 30 - Styrelse'!D32,'Kst 40 - Kök'!D32,'Kst 50 - Stugan'!D32,'Kst 70 - RUS'!D32,'Kst 80 - Rally'!D32,'Kst85 - Specialsök(NW)'!D32,'Kst 90 - Agility'!D32,'Kst 95 - Drag'!D32,'Kst 9500 Allmänna Arvsfonden'!D32)</f>
        <v>3300</v>
      </c>
      <c r="E32" s="9">
        <f>SUM('Kst 01- Gemensam'!E32,'Kst 10 - Tävling'!E32,'Kst 20 - HUS'!E32,'Kst 30 - Styrelse'!E32,'Kst 40 - Kök'!E32,'Kst 50 - Stugan'!E32,'Kst 70 - RUS'!E32,'Kst 80 - Rally'!E32,'Kst85 - Specialsök(NW)'!E32,'Kst 90 - Agility'!E32,'Kst 95 - Drag'!E32,'Kst 9500 Allmänna Arvsfonden'!E32)</f>
        <v>4306</v>
      </c>
      <c r="F32" s="9">
        <f>SUM('Kst 01- Gemensam'!F32,'Kst 10 - Tävling'!F32,'Kst 20 - HUS'!F32,'Kst 30 - Styrelse'!F32,'Kst 40 - Kök'!F32,'Kst 50 - Stugan'!F32,'Kst 70 - RUS'!F32,'Kst 80 - Rally'!F32,'Kst85 - Specialsök(NW)'!F32,'Kst 90 - Agility'!F32,'Kst 95 - Drag'!F32,'Kst 9500 Allmänna Arvsfonden'!F32)</f>
        <v>2000</v>
      </c>
    </row>
    <row r="33" spans="1:26" ht="12.75" customHeight="1" x14ac:dyDescent="0.2">
      <c r="A33" s="13">
        <v>3986</v>
      </c>
      <c r="B33" s="16" t="s">
        <v>183</v>
      </c>
      <c r="C33" s="9">
        <f>SUM('Kst 01- Gemensam'!C33,'Kst 10 - Tävling'!C33,'Kst 20 - HUS'!C33,'Kst 30 - Styrelse'!C33,'Kst 40 - Kök'!C33,'Kst 50 - Stugan'!C33,'Kst 70 - RUS'!C33,'Kst 80 - Rally'!C33,'Kst85 - Specialsök(NW)'!C33,'Kst 90 - Agility'!C33,'Kst 95 - Drag'!C33,'Kst 9500 Allmänna Arvsfonden'!C33)</f>
        <v>0</v>
      </c>
      <c r="D33" s="9">
        <f>SUM('Kst 01- Gemensam'!D33,'Kst 10 - Tävling'!D33,'Kst 20 - HUS'!D33,'Kst 30 - Styrelse'!D33,'Kst 40 - Kök'!D33,'Kst 50 - Stugan'!D33,'Kst 70 - RUS'!D33,'Kst 80 - Rally'!D33,'Kst85 - Specialsök(NW)'!D33,'Kst 90 - Agility'!D33,'Kst 95 - Drag'!D33,'Kst 9500 Allmänna Arvsfonden'!D33)</f>
        <v>0</v>
      </c>
      <c r="E33" s="9">
        <f>SUM('Kst 01- Gemensam'!E33,'Kst 10 - Tävling'!E33,'Kst 20 - HUS'!E33,'Kst 30 - Styrelse'!E33,'Kst 40 - Kök'!E33,'Kst 50 - Stugan'!E33,'Kst 70 - RUS'!E33,'Kst 80 - Rally'!E33,'Kst85 - Specialsök(NW)'!E33,'Kst 90 - Agility'!E33,'Kst 95 - Drag'!E33,'Kst 9500 Allmänna Arvsfonden'!E33)</f>
        <v>0</v>
      </c>
      <c r="F33" s="9">
        <f>SUM('Kst 01- Gemensam'!F33,'Kst 10 - Tävling'!F33,'Kst 20 - HUS'!F33,'Kst 30 - Styrelse'!F33,'Kst 40 - Kök'!F33,'Kst 50 - Stugan'!F33,'Kst 70 - RUS'!F33,'Kst 80 - Rally'!F33,'Kst85 - Specialsök(NW)'!F33,'Kst 90 - Agility'!F33,'Kst 95 - Drag'!F33,'Kst 9500 Allmänna Arvsfonden'!F33)</f>
        <v>0</v>
      </c>
    </row>
    <row r="34" spans="1:26" ht="12.75" customHeight="1" x14ac:dyDescent="0.2">
      <c r="A34" s="13">
        <v>3987</v>
      </c>
      <c r="B34" s="16" t="s">
        <v>30</v>
      </c>
      <c r="C34" s="9">
        <f>SUM('Kst 01- Gemensam'!C34,'Kst 10 - Tävling'!C34,'Kst 20 - HUS'!C34,'Kst 30 - Styrelse'!C34,'Kst 40 - Kök'!C34,'Kst 50 - Stugan'!C34,'Kst 70 - RUS'!C34,'Kst 80 - Rally'!C34,'Kst85 - Specialsök(NW)'!C34,'Kst 90 - Agility'!C34,'Kst 95 - Drag'!C34,'Kst 9500 Allmänna Arvsfonden'!C34)</f>
        <v>10971</v>
      </c>
      <c r="D34" s="9">
        <f>SUM('Kst 01- Gemensam'!D34,'Kst 10 - Tävling'!D34,'Kst 20 - HUS'!D34,'Kst 30 - Styrelse'!D34,'Kst 40 - Kök'!D34,'Kst 50 - Stugan'!D34,'Kst 70 - RUS'!D34,'Kst 80 - Rally'!D34,'Kst85 - Specialsök(NW)'!D34,'Kst 90 - Agility'!D34,'Kst 95 - Drag'!D34,'Kst 9500 Allmänna Arvsfonden'!D34)</f>
        <v>0</v>
      </c>
      <c r="E34" s="9">
        <f>SUM('Kst 01- Gemensam'!E34,'Kst 10 - Tävling'!E34,'Kst 20 - HUS'!E34,'Kst 30 - Styrelse'!E34,'Kst 40 - Kök'!E34,'Kst 50 - Stugan'!E34,'Kst 70 - RUS'!E34,'Kst 80 - Rally'!E34,'Kst85 - Specialsök(NW)'!E34,'Kst 90 - Agility'!E34,'Kst 95 - Drag'!E34,'Kst 9500 Allmänna Arvsfonden'!E34)</f>
        <v>0</v>
      </c>
      <c r="F34" s="9">
        <f>SUM('Kst 01- Gemensam'!F34,'Kst 10 - Tävling'!F34,'Kst 20 - HUS'!F34,'Kst 30 - Styrelse'!F34,'Kst 40 - Kök'!F34,'Kst 50 - Stugan'!F34,'Kst 70 - RUS'!F34,'Kst 80 - Rally'!F34,'Kst85 - Specialsök(NW)'!F34,'Kst 90 - Agility'!F34,'Kst 95 - Drag'!F34,'Kst 9500 Allmänna Arvsfonden'!F34)</f>
        <v>0</v>
      </c>
    </row>
    <row r="35" spans="1:26" ht="12.75" customHeight="1" x14ac:dyDescent="0.2">
      <c r="A35" s="13">
        <v>3988</v>
      </c>
      <c r="B35" s="16" t="s">
        <v>31</v>
      </c>
      <c r="C35" s="9">
        <f>SUM('Kst 01- Gemensam'!C35,'Kst 10 - Tävling'!C35,'Kst 20 - HUS'!C35,'Kst 30 - Styrelse'!C35,'Kst 40 - Kök'!C35,'Kst 50 - Stugan'!C35,'Kst 70 - RUS'!C35,'Kst 80 - Rally'!C35,'Kst85 - Specialsök(NW)'!C35,'Kst 90 - Agility'!C35,'Kst 95 - Drag'!C35,'Kst 9500 Allmänna Arvsfonden'!C35)</f>
        <v>2237</v>
      </c>
      <c r="D35" s="9">
        <f>SUM('Kst 01- Gemensam'!D35,'Kst 10 - Tävling'!D35,'Kst 20 - HUS'!D35,'Kst 30 - Styrelse'!D35,'Kst 40 - Kök'!D35,'Kst 50 - Stugan'!D35,'Kst 70 - RUS'!D35,'Kst 80 - Rally'!D35,'Kst85 - Specialsök(NW)'!D35,'Kst 90 - Agility'!D35,'Kst 95 - Drag'!D35,'Kst 9500 Allmänna Arvsfonden'!D35)</f>
        <v>0</v>
      </c>
      <c r="E35" s="9">
        <f>SUM('Kst 01- Gemensam'!E35,'Kst 10 - Tävling'!E35,'Kst 20 - HUS'!E35,'Kst 30 - Styrelse'!E35,'Kst 40 - Kök'!E35,'Kst 50 - Stugan'!E35,'Kst 70 - RUS'!E35,'Kst 80 - Rally'!E35,'Kst85 - Specialsök(NW)'!E35,'Kst 90 - Agility'!E35,'Kst 95 - Drag'!E35,'Kst 9500 Allmänna Arvsfonden'!E35)</f>
        <v>0</v>
      </c>
      <c r="F35" s="9">
        <f>SUM('Kst 01- Gemensam'!F35,'Kst 10 - Tävling'!F35,'Kst 20 - HUS'!F35,'Kst 30 - Styrelse'!F35,'Kst 40 - Kök'!F35,'Kst 50 - Stugan'!F35,'Kst 70 - RUS'!F35,'Kst 80 - Rally'!F35,'Kst85 - Specialsök(NW)'!F35,'Kst 90 - Agility'!F35,'Kst 95 - Drag'!F35,'Kst 9500 Allmänna Arvsfonden'!F35)</f>
        <v>0</v>
      </c>
    </row>
    <row r="36" spans="1:26" ht="12.75" customHeight="1" x14ac:dyDescent="0.2">
      <c r="A36" s="10">
        <v>3989</v>
      </c>
      <c r="B36" s="10" t="s">
        <v>32</v>
      </c>
      <c r="C36" s="9">
        <f>SUM('Kst 01- Gemensam'!C36,'Kst 10 - Tävling'!C36,'Kst 20 - HUS'!C36,'Kst 30 - Styrelse'!C36,'Kst 40 - Kök'!C36,'Kst 50 - Stugan'!C36,'Kst 70 - RUS'!C36,'Kst 80 - Rally'!C36,'Kst85 - Specialsök(NW)'!C36,'Kst 90 - Agility'!C36,'Kst 95 - Drag'!C36,'Kst 9500 Allmänna Arvsfonden'!C36)</f>
        <v>0</v>
      </c>
      <c r="D36" s="9">
        <f>SUM('Kst 01- Gemensam'!D36,'Kst 10 - Tävling'!D36,'Kst 20 - HUS'!D36,'Kst 30 - Styrelse'!D36,'Kst 40 - Kök'!D36,'Kst 50 - Stugan'!D36,'Kst 70 - RUS'!D36,'Kst 80 - Rally'!D36,'Kst85 - Specialsök(NW)'!D36,'Kst 90 - Agility'!D36,'Kst 95 - Drag'!D36,'Kst 9500 Allmänna Arvsfonden'!D36)</f>
        <v>0</v>
      </c>
      <c r="E36" s="9">
        <f>SUM('Kst 01- Gemensam'!E36,'Kst 10 - Tävling'!E36,'Kst 20 - HUS'!E36,'Kst 30 - Styrelse'!E36,'Kst 40 - Kök'!E36,'Kst 50 - Stugan'!E36,'Kst 70 - RUS'!E36,'Kst 80 - Rally'!E36,'Kst85 - Specialsök(NW)'!E36,'Kst 90 - Agility'!E36,'Kst 95 - Drag'!E36,'Kst 9500 Allmänna Arvsfonden'!E36)</f>
        <v>0</v>
      </c>
      <c r="F36" s="9">
        <f>SUM('Kst 01- Gemensam'!F36,'Kst 10 - Tävling'!F36,'Kst 20 - HUS'!F36,'Kst 30 - Styrelse'!F36,'Kst 40 - Kök'!F36,'Kst 50 - Stugan'!F36,'Kst 70 - RUS'!F36,'Kst 80 - Rally'!F36,'Kst85 - Specialsök(NW)'!F36,'Kst 90 - Agility'!F36,'Kst 95 - Drag'!F36,'Kst 9500 Allmänna Arvsfonden'!F36)</f>
        <v>0</v>
      </c>
    </row>
    <row r="37" spans="1:26" ht="12.75" customHeight="1" x14ac:dyDescent="0.2">
      <c r="A37" s="10">
        <v>3990</v>
      </c>
      <c r="B37" s="10" t="s">
        <v>33</v>
      </c>
      <c r="C37" s="9">
        <f>SUM('Kst 01- Gemensam'!C37,'Kst 10 - Tävling'!C37,'Kst 20 - HUS'!C37,'Kst 30 - Styrelse'!C37,'Kst 40 - Kök'!C37,'Kst 50 - Stugan'!C37,'Kst 70 - RUS'!C37,'Kst 80 - Rally'!C37,'Kst85 - Specialsök(NW)'!C37,'Kst 90 - Agility'!C37,'Kst 95 - Drag'!C37,'Kst 9500 Allmänna Arvsfonden'!C37)</f>
        <v>0</v>
      </c>
      <c r="D37" s="9">
        <f>SUM('Kst 01- Gemensam'!D37,'Kst 10 - Tävling'!D37,'Kst 20 - HUS'!D37,'Kst 30 - Styrelse'!D37,'Kst 40 - Kök'!D37,'Kst 50 - Stugan'!D37,'Kst 70 - RUS'!D37,'Kst 80 - Rally'!D37,'Kst85 - Specialsök(NW)'!D37,'Kst 90 - Agility'!D37,'Kst 95 - Drag'!D37,'Kst 9500 Allmänna Arvsfonden'!D37)</f>
        <v>0</v>
      </c>
      <c r="E37" s="9">
        <f>SUM('Kst 01- Gemensam'!E37,'Kst 10 - Tävling'!E37,'Kst 20 - HUS'!E37,'Kst 30 - Styrelse'!E37,'Kst 40 - Kök'!E37,'Kst 50 - Stugan'!E37,'Kst 70 - RUS'!E37,'Kst 80 - Rally'!E37,'Kst85 - Specialsök(NW)'!E37,'Kst 90 - Agility'!E37,'Kst 95 - Drag'!E37,'Kst 9500 Allmänna Arvsfonden'!E37)</f>
        <v>1500</v>
      </c>
      <c r="F37" s="9">
        <f>SUM('Kst 01- Gemensam'!F37,'Kst 10 - Tävling'!F37,'Kst 20 - HUS'!F37,'Kst 30 - Styrelse'!F37,'Kst 40 - Kök'!F37,'Kst 50 - Stugan'!F37,'Kst 70 - RUS'!F37,'Kst 80 - Rally'!F37,'Kst85 - Specialsök(NW)'!F37,'Kst 90 - Agility'!F37,'Kst 95 - Drag'!F37,'Kst 9500 Allmänna Arvsfonden'!F37)</f>
        <v>0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 customHeight="1" x14ac:dyDescent="0.2">
      <c r="A38" s="7" t="s">
        <v>34</v>
      </c>
      <c r="B38" s="7"/>
      <c r="C38" s="9">
        <f>SUM(C32:C37)</f>
        <v>13208</v>
      </c>
      <c r="D38" s="9">
        <f t="shared" ref="D38:F38" si="1">SUM(D32:D37)</f>
        <v>3300</v>
      </c>
      <c r="E38" s="9">
        <f t="shared" si="1"/>
        <v>5806</v>
      </c>
      <c r="F38" s="9">
        <f t="shared" si="1"/>
        <v>2000</v>
      </c>
    </row>
    <row r="39" spans="1:26" ht="12.75" customHeight="1" x14ac:dyDescent="0.2">
      <c r="A39" s="12"/>
      <c r="B39" s="1"/>
      <c r="C39" s="9"/>
      <c r="D39" s="9"/>
      <c r="E39" s="9"/>
      <c r="F39" s="9"/>
    </row>
    <row r="40" spans="1:26" ht="12.75" customHeight="1" x14ac:dyDescent="0.2">
      <c r="A40" s="1" t="s">
        <v>35</v>
      </c>
      <c r="B40" s="2"/>
      <c r="C40" s="9">
        <f t="shared" ref="C40:F40" si="2">SUM(C29,C38)</f>
        <v>272562</v>
      </c>
      <c r="D40" s="9">
        <f t="shared" si="2"/>
        <v>332710</v>
      </c>
      <c r="E40" s="9">
        <f t="shared" si="2"/>
        <v>267174.65000000002</v>
      </c>
      <c r="F40" s="9">
        <f t="shared" si="2"/>
        <v>227380</v>
      </c>
    </row>
    <row r="41" spans="1:26" ht="12.75" customHeight="1" x14ac:dyDescent="0.2">
      <c r="A41" s="1"/>
      <c r="B41" s="2"/>
      <c r="C41" s="9"/>
      <c r="D41" s="9"/>
      <c r="E41" s="18"/>
      <c r="F41" s="18"/>
    </row>
    <row r="42" spans="1:26" ht="12.75" customHeight="1" x14ac:dyDescent="0.2">
      <c r="A42" s="7" t="s">
        <v>36</v>
      </c>
      <c r="B42" s="19"/>
      <c r="C42" s="9"/>
      <c r="D42" s="9"/>
      <c r="E42" s="9"/>
      <c r="F42" s="9"/>
    </row>
    <row r="43" spans="1:26" ht="12.75" customHeight="1" x14ac:dyDescent="0.2">
      <c r="A43" s="7" t="s">
        <v>37</v>
      </c>
      <c r="B43" s="19"/>
      <c r="C43" s="9"/>
      <c r="D43" s="9"/>
      <c r="E43" s="9"/>
      <c r="F43" s="9"/>
    </row>
    <row r="44" spans="1:26" ht="12.75" customHeight="1" x14ac:dyDescent="0.2">
      <c r="A44" s="10">
        <v>4010</v>
      </c>
      <c r="B44" s="8" t="s">
        <v>38</v>
      </c>
      <c r="C44" s="9">
        <f>SUM('Kst 01- Gemensam'!C44,'Kst 10 - Tävling'!C44,'Kst 20 - HUS'!C44,'Kst 30 - Styrelse'!C44,'Kst 40 - Kök'!C44,'Kst 50 - Stugan'!C44,'Kst 70 - RUS'!C44,'Kst 80 - Rally'!C44,'Kst85 - Specialsök(NW)'!C44,'Kst 90 - Agility'!C44,'Kst 95 - Drag'!C44,'Kst 9500 Allmänna Arvsfonden'!C44)</f>
        <v>-14061.29</v>
      </c>
      <c r="D44" s="9">
        <f>SUM('Kst 01- Gemensam'!D44,'Kst 10 - Tävling'!D44,'Kst 20 - HUS'!D44,'Kst 30 - Styrelse'!D44,'Kst 40 - Kök'!D44,'Kst 50 - Stugan'!D44,'Kst 70 - RUS'!D44,'Kst 80 - Rally'!D44,'Kst85 - Specialsök(NW)'!D44,'Kst 90 - Agility'!D44,'Kst 95 - Drag'!D44,'Kst 9500 Allmänna Arvsfonden'!D44)</f>
        <v>-18000</v>
      </c>
      <c r="E44" s="9">
        <f>SUM('Kst 01- Gemensam'!E44,'Kst 10 - Tävling'!E44,'Kst 20 - HUS'!E44,'Kst 30 - Styrelse'!E44,'Kst 40 - Kök'!E44,'Kst 50 - Stugan'!E44,'Kst 70 - RUS'!E44,'Kst 80 - Rally'!E44,'Kst85 - Specialsök(NW)'!E44,'Kst 90 - Agility'!E44,'Kst 95 - Drag'!E44,'Kst 9500 Allmänna Arvsfonden'!E44)</f>
        <v>-20556.84</v>
      </c>
      <c r="F44" s="9">
        <f>SUM('Kst 01- Gemensam'!F44,'Kst 10 - Tävling'!F44,'Kst 20 - HUS'!F44,'Kst 30 - Styrelse'!F44,'Kst 40 - Kök'!F44,'Kst 50 - Stugan'!F44,'Kst 70 - RUS'!F44,'Kst 80 - Rally'!F44,'Kst85 - Specialsök(NW)'!F44,'Kst 90 - Agility'!F44,'Kst 95 - Drag'!F44,'Kst 9500 Allmänna Arvsfonden'!F44)</f>
        <v>-17000</v>
      </c>
      <c r="I44" s="78"/>
    </row>
    <row r="45" spans="1:26" ht="12.75" customHeight="1" x14ac:dyDescent="0.2">
      <c r="A45" s="10">
        <v>4011</v>
      </c>
      <c r="B45" s="8" t="s">
        <v>39</v>
      </c>
      <c r="C45" s="9">
        <f>SUM('Kst 01- Gemensam'!C45,'Kst 10 - Tävling'!C45,'Kst 20 - HUS'!C45,'Kst 30 - Styrelse'!C45,'Kst 40 - Kök'!C45,'Kst 50 - Stugan'!C45,'Kst 70 - RUS'!C45,'Kst 80 - Rally'!C45,'Kst85 - Specialsök(NW)'!C45,'Kst 90 - Agility'!C45,'Kst 95 - Drag'!C45,'Kst 9500 Allmänna Arvsfonden'!C45)</f>
        <v>0</v>
      </c>
      <c r="D45" s="9">
        <f>SUM('Kst 01- Gemensam'!D45,'Kst 10 - Tävling'!D45,'Kst 20 - HUS'!D45,'Kst 30 - Styrelse'!D45,'Kst 40 - Kök'!D45,'Kst 50 - Stugan'!D45,'Kst 70 - RUS'!D45,'Kst 80 - Rally'!D45,'Kst85 - Specialsök(NW)'!D45,'Kst 90 - Agility'!D45,'Kst 95 - Drag'!D45,'Kst 9500 Allmänna Arvsfonden'!D45)</f>
        <v>0</v>
      </c>
      <c r="E45" s="9">
        <f>SUM('Kst 01- Gemensam'!E45,'Kst 10 - Tävling'!E45,'Kst 20 - HUS'!E45,'Kst 30 - Styrelse'!E45,'Kst 40 - Kök'!E45,'Kst 50 - Stugan'!E45,'Kst 70 - RUS'!E45,'Kst 80 - Rally'!E45,'Kst85 - Specialsök(NW)'!E45,'Kst 90 - Agility'!E45,'Kst 95 - Drag'!E45,'Kst 9500 Allmänna Arvsfonden'!E45)</f>
        <v>0</v>
      </c>
      <c r="F45" s="9">
        <f>SUM('Kst 01- Gemensam'!F45,'Kst 10 - Tävling'!F45,'Kst 20 - HUS'!F45,'Kst 30 - Styrelse'!F45,'Kst 40 - Kök'!F45,'Kst 50 - Stugan'!F45,'Kst 70 - RUS'!F45,'Kst 80 - Rally'!F45,'Kst85 - Specialsök(NW)'!F45,'Kst 90 - Agility'!F45,'Kst 95 - Drag'!F45,'Kst 9500 Allmänna Arvsfonden'!F45)</f>
        <v>0</v>
      </c>
    </row>
    <row r="46" spans="1:26" ht="12.75" customHeight="1" x14ac:dyDescent="0.2">
      <c r="A46" s="10">
        <v>4012</v>
      </c>
      <c r="B46" s="8" t="s">
        <v>40</v>
      </c>
      <c r="C46" s="9">
        <f>SUM('Kst 01- Gemensam'!C46,'Kst 10 - Tävling'!C46,'Kst 20 - HUS'!C46,'Kst 30 - Styrelse'!C46,'Kst 40 - Kök'!C46,'Kst 50 - Stugan'!C46,'Kst 70 - RUS'!C46,'Kst 80 - Rally'!C46,'Kst85 - Specialsök(NW)'!C46,'Kst 90 - Agility'!C46,'Kst 95 - Drag'!C46,'Kst 9500 Allmänna Arvsfonden'!C46)</f>
        <v>-14184</v>
      </c>
      <c r="D46" s="9">
        <f>SUM('Kst 01- Gemensam'!D46,'Kst 10 - Tävling'!D46,'Kst 20 - HUS'!D46,'Kst 30 - Styrelse'!D46,'Kst 40 - Kök'!D46,'Kst 50 - Stugan'!D46,'Kst 70 - RUS'!D46,'Kst 80 - Rally'!D46,'Kst85 - Specialsök(NW)'!D46,'Kst 90 - Agility'!D46,'Kst 95 - Drag'!D46,'Kst 9500 Allmänna Arvsfonden'!D46)</f>
        <v>-9000</v>
      </c>
      <c r="E46" s="9">
        <f>SUM('Kst 01- Gemensam'!E46,'Kst 10 - Tävling'!E46,'Kst 20 - HUS'!E46,'Kst 30 - Styrelse'!E46,'Kst 40 - Kök'!E46,'Kst 50 - Stugan'!E46,'Kst 70 - RUS'!E46,'Kst 80 - Rally'!E46,'Kst85 - Specialsök(NW)'!E46,'Kst 90 - Agility'!E46,'Kst 95 - Drag'!E46,'Kst 9500 Allmänna Arvsfonden'!E46)</f>
        <v>-6120</v>
      </c>
      <c r="F46" s="9">
        <f>SUM('Kst 01- Gemensam'!F46,'Kst 10 - Tävling'!F46,'Kst 20 - HUS'!F46,'Kst 30 - Styrelse'!F46,'Kst 40 - Kök'!F46,'Kst 50 - Stugan'!F46,'Kst 70 - RUS'!F46,'Kst 80 - Rally'!F46,'Kst85 - Specialsök(NW)'!F46,'Kst 90 - Agility'!F46,'Kst 95 - Drag'!F46,'Kst 9500 Allmänna Arvsfonden'!F46)</f>
        <v>-6000</v>
      </c>
    </row>
    <row r="47" spans="1:26" ht="12.75" customHeight="1" x14ac:dyDescent="0.2">
      <c r="A47" s="10">
        <v>4019</v>
      </c>
      <c r="B47" s="8" t="s">
        <v>41</v>
      </c>
      <c r="C47" s="9">
        <f>SUM('Kst 01- Gemensam'!C47,'Kst 10 - Tävling'!C47,'Kst 20 - HUS'!C47,'Kst 30 - Styrelse'!C47,'Kst 40 - Kök'!C47,'Kst 50 - Stugan'!C47,'Kst 70 - RUS'!C47,'Kst 80 - Rally'!C47,'Kst85 - Specialsök(NW)'!C47,'Kst 90 - Agility'!C47,'Kst 95 - Drag'!C47,'Kst 9500 Allmänna Arvsfonden'!C47)</f>
        <v>0</v>
      </c>
      <c r="D47" s="9">
        <f>SUM('Kst 01- Gemensam'!D47,'Kst 10 - Tävling'!D47,'Kst 20 - HUS'!D47,'Kst 30 - Styrelse'!D47,'Kst 40 - Kök'!D47,'Kst 50 - Stugan'!D47,'Kst 70 - RUS'!D47,'Kst 80 - Rally'!D47,'Kst85 - Specialsök(NW)'!D47,'Kst 90 - Agility'!D47,'Kst 95 - Drag'!D47,'Kst 9500 Allmänna Arvsfonden'!D47)</f>
        <v>0</v>
      </c>
      <c r="E47" s="9">
        <f>SUM('Kst 01- Gemensam'!E47,'Kst 10 - Tävling'!E47,'Kst 20 - HUS'!E47,'Kst 30 - Styrelse'!E47,'Kst 40 - Kök'!E47,'Kst 50 - Stugan'!E47,'Kst 70 - RUS'!E47,'Kst 80 - Rally'!E47,'Kst85 - Specialsök(NW)'!E47,'Kst 90 - Agility'!E47,'Kst 95 - Drag'!E47,'Kst 9500 Allmänna Arvsfonden'!E47)</f>
        <v>0</v>
      </c>
      <c r="F47" s="9">
        <f>SUM('Kst 01- Gemensam'!F47,'Kst 10 - Tävling'!F47,'Kst 20 - HUS'!F47,'Kst 30 - Styrelse'!F47,'Kst 40 - Kök'!F47,'Kst 50 - Stugan'!F47,'Kst 70 - RUS'!F47,'Kst 80 - Rally'!F47,'Kst85 - Specialsök(NW)'!F47,'Kst 90 - Agility'!F47,'Kst 95 - Drag'!F47,'Kst 9500 Allmänna Arvsfonden'!F47)</f>
        <v>0</v>
      </c>
    </row>
    <row r="48" spans="1:26" ht="12.75" customHeight="1" x14ac:dyDescent="0.2">
      <c r="A48" s="10">
        <v>4055</v>
      </c>
      <c r="B48" s="8" t="s">
        <v>42</v>
      </c>
      <c r="C48" s="9">
        <f>SUM('Kst 01- Gemensam'!C48,'Kst 10 - Tävling'!C48,'Kst 20 - HUS'!C48,'Kst 30 - Styrelse'!C48,'Kst 40 - Kök'!C48,'Kst 50 - Stugan'!C48,'Kst 70 - RUS'!C48,'Kst 80 - Rally'!C48,'Kst85 - Specialsök(NW)'!C48,'Kst 90 - Agility'!C48,'Kst 95 - Drag'!C48,'Kst 9500 Allmänna Arvsfonden'!C48)</f>
        <v>-2000</v>
      </c>
      <c r="D48" s="9">
        <f>SUM('Kst 01- Gemensam'!D48,'Kst 10 - Tävling'!D48,'Kst 20 - HUS'!D48,'Kst 30 - Styrelse'!D48,'Kst 40 - Kök'!D48,'Kst 50 - Stugan'!D48,'Kst 70 - RUS'!D48,'Kst 80 - Rally'!D48,'Kst85 - Specialsök(NW)'!D48,'Kst 90 - Agility'!D48,'Kst 95 - Drag'!D48,'Kst 9500 Allmänna Arvsfonden'!D48)</f>
        <v>-2000</v>
      </c>
      <c r="E48" s="9">
        <f>SUM('Kst 01- Gemensam'!E48,'Kst 10 - Tävling'!E48,'Kst 20 - HUS'!E48,'Kst 30 - Styrelse'!E48,'Kst 40 - Kök'!E48,'Kst 50 - Stugan'!E48,'Kst 70 - RUS'!E48,'Kst 80 - Rally'!E48,'Kst85 - Specialsök(NW)'!E48,'Kst 90 - Agility'!E48,'Kst 95 - Drag'!E48,'Kst 9500 Allmänna Arvsfonden'!E48)</f>
        <v>-1000</v>
      </c>
      <c r="F48" s="9">
        <f>SUM('Kst 01- Gemensam'!F48,'Kst 10 - Tävling'!F48,'Kst 20 - HUS'!F48,'Kst 30 - Styrelse'!F48,'Kst 40 - Kök'!F48,'Kst 50 - Stugan'!F48,'Kst 70 - RUS'!F48,'Kst 80 - Rally'!F48,'Kst85 - Specialsök(NW)'!F48,'Kst 90 - Agility'!F48,'Kst 95 - Drag'!F48,'Kst 9500 Allmänna Arvsfonden'!F48)</f>
        <v>-2000</v>
      </c>
    </row>
    <row r="49" spans="1:26" ht="12.75" customHeight="1" x14ac:dyDescent="0.2">
      <c r="A49" s="7" t="s">
        <v>43</v>
      </c>
      <c r="B49" s="19"/>
      <c r="C49" s="9">
        <f t="shared" ref="C49:F49" si="3">SUM(C44:C48)</f>
        <v>-30245.29</v>
      </c>
      <c r="D49" s="9">
        <f t="shared" si="3"/>
        <v>-29000</v>
      </c>
      <c r="E49" s="9">
        <f t="shared" si="3"/>
        <v>-27676.84</v>
      </c>
      <c r="F49" s="9">
        <f t="shared" si="3"/>
        <v>-25000</v>
      </c>
      <c r="I49" s="78"/>
    </row>
    <row r="50" spans="1:26" ht="12.75" customHeight="1" x14ac:dyDescent="0.2">
      <c r="A50" s="12"/>
      <c r="B50" s="2"/>
      <c r="C50" s="9"/>
      <c r="D50" s="9"/>
      <c r="E50" s="18"/>
      <c r="F50" s="18"/>
    </row>
    <row r="51" spans="1:26" ht="12.75" customHeight="1" x14ac:dyDescent="0.2">
      <c r="A51" s="2" t="s">
        <v>44</v>
      </c>
      <c r="B51" s="2"/>
      <c r="C51" s="9">
        <f t="shared" ref="C51:F51" si="4">SUM(C40,C49)</f>
        <v>242316.71</v>
      </c>
      <c r="D51" s="9">
        <f t="shared" si="4"/>
        <v>303710</v>
      </c>
      <c r="E51" s="9">
        <f t="shared" si="4"/>
        <v>239497.81000000003</v>
      </c>
      <c r="F51" s="9">
        <f t="shared" si="4"/>
        <v>202380</v>
      </c>
    </row>
    <row r="52" spans="1:26" ht="12.75" customHeight="1" x14ac:dyDescent="0.2">
      <c r="A52" s="4" t="s">
        <v>1</v>
      </c>
      <c r="B52" s="5"/>
      <c r="C52" s="6" t="s">
        <v>153</v>
      </c>
      <c r="D52" s="6" t="s">
        <v>154</v>
      </c>
      <c r="E52" s="6" t="s">
        <v>174</v>
      </c>
      <c r="F52" s="6" t="s">
        <v>175</v>
      </c>
    </row>
    <row r="53" spans="1:26" ht="12.75" customHeight="1" x14ac:dyDescent="0.2">
      <c r="A53" s="7" t="s">
        <v>45</v>
      </c>
      <c r="B53" s="19"/>
      <c r="C53" s="9"/>
      <c r="D53" s="9"/>
      <c r="E53" s="9"/>
      <c r="F53" s="9"/>
    </row>
    <row r="54" spans="1:26" ht="12.75" customHeight="1" x14ac:dyDescent="0.2">
      <c r="A54" s="10">
        <v>5011</v>
      </c>
      <c r="B54" s="8" t="s">
        <v>46</v>
      </c>
      <c r="C54" s="9">
        <f>SUM('Kst 01- Gemensam'!C54,'Kst 10 - Tävling'!C54,'Kst 20 - HUS'!C54,'Kst 30 - Styrelse'!C54,'Kst 40 - Kök'!C54,'Kst 50 - Stugan'!C54,'Kst 70 - RUS'!C54,'Kst 80 - Rally'!C54,'Kst85 - Specialsök(NW)'!C54,'Kst 90 - Agility'!C54,'Kst 95 - Drag'!C54,'Kst 9500 Allmänna Arvsfonden'!C54)</f>
        <v>-5000</v>
      </c>
      <c r="D54" s="9">
        <f>SUM('Kst 01- Gemensam'!D54,'Kst 10 - Tävling'!D54,'Kst 20 - HUS'!D54,'Kst 30 - Styrelse'!D54,'Kst 40 - Kök'!D54,'Kst 50 - Stugan'!D54,'Kst 70 - RUS'!D54,'Kst 80 - Rally'!D54,'Kst85 - Specialsök(NW)'!D54,'Kst 90 - Agility'!D54,'Kst 95 - Drag'!D54,'Kst 9500 Allmänna Arvsfonden'!D54)</f>
        <v>-5000</v>
      </c>
      <c r="E54" s="9">
        <f>SUM('Kst 01- Gemensam'!E54,'Kst 10 - Tävling'!E54,'Kst 20 - HUS'!E54,'Kst 30 - Styrelse'!E54,'Kst 40 - Kök'!E54,'Kst 50 - Stugan'!E54,'Kst 70 - RUS'!E54,'Kst 80 - Rally'!E54,'Kst85 - Specialsök(NW)'!E54,'Kst 90 - Agility'!E54,'Kst 95 - Drag'!E54,'Kst 9500 Allmänna Arvsfonden'!E54)</f>
        <v>-5000</v>
      </c>
      <c r="F54" s="9">
        <f>SUM('Kst 01- Gemensam'!F54,'Kst 10 - Tävling'!F54,'Kst 20 - HUS'!F54,'Kst 30 - Styrelse'!F54,'Kst 40 - Kök'!F54,'Kst 50 - Stugan'!F54,'Kst 70 - RUS'!F54,'Kst 80 - Rally'!F54,'Kst85 - Specialsök(NW)'!F54,'Kst 90 - Agility'!F54,'Kst 95 - Drag'!F54,'Kst 9500 Allmänna Arvsfonden'!F54)</f>
        <v>-5000</v>
      </c>
    </row>
    <row r="55" spans="1:26" ht="12.75" customHeight="1" x14ac:dyDescent="0.2">
      <c r="A55" s="10">
        <v>5012</v>
      </c>
      <c r="B55" s="8" t="s">
        <v>47</v>
      </c>
      <c r="C55" s="9">
        <f>SUM('Kst 01- Gemensam'!C55,'Kst 10 - Tävling'!C55,'Kst 20 - HUS'!C55,'Kst 30 - Styrelse'!C55,'Kst 40 - Kök'!C55,'Kst 50 - Stugan'!C55,'Kst 70 - RUS'!C55,'Kst 80 - Rally'!C55,'Kst85 - Specialsök(NW)'!C55,'Kst 90 - Agility'!C55,'Kst 95 - Drag'!C55,'Kst 9500 Allmänna Arvsfonden'!C55)</f>
        <v>0</v>
      </c>
      <c r="D55" s="9">
        <f>SUM('Kst 01- Gemensam'!D55,'Kst 10 - Tävling'!D55,'Kst 20 - HUS'!D55,'Kst 30 - Styrelse'!D55,'Kst 40 - Kök'!D55,'Kst 50 - Stugan'!D55,'Kst 70 - RUS'!D55,'Kst 80 - Rally'!D55,'Kst85 - Specialsök(NW)'!D55,'Kst 90 - Agility'!D55,'Kst 95 - Drag'!D55,'Kst 9500 Allmänna Arvsfonden'!D55)</f>
        <v>0</v>
      </c>
      <c r="E55" s="9">
        <f>SUM('Kst 01- Gemensam'!E55,'Kst 10 - Tävling'!E55,'Kst 20 - HUS'!E55,'Kst 30 - Styrelse'!E55,'Kst 40 - Kök'!E55,'Kst 50 - Stugan'!E55,'Kst 70 - RUS'!E55,'Kst 80 - Rally'!E55,'Kst85 - Specialsök(NW)'!E55,'Kst 90 - Agility'!E55,'Kst 95 - Drag'!E55,'Kst 9500 Allmänna Arvsfonden'!E55)</f>
        <v>0</v>
      </c>
      <c r="F55" s="9">
        <f>SUM('Kst 01- Gemensam'!F55,'Kst 10 - Tävling'!F55,'Kst 20 - HUS'!F55,'Kst 30 - Styrelse'!F55,'Kst 40 - Kök'!F55,'Kst 50 - Stugan'!F55,'Kst 70 - RUS'!F55,'Kst 80 - Rally'!F55,'Kst85 - Specialsök(NW)'!F55,'Kst 90 - Agility'!F55,'Kst 95 - Drag'!F55,'Kst 9500 Allmänna Arvsfonden'!F55)</f>
        <v>0</v>
      </c>
    </row>
    <row r="56" spans="1:26" ht="12.75" customHeight="1" x14ac:dyDescent="0.2">
      <c r="A56" s="10">
        <v>5013</v>
      </c>
      <c r="B56" s="8" t="s">
        <v>48</v>
      </c>
      <c r="C56" s="9">
        <f>SUM('Kst 01- Gemensam'!C56,'Kst 10 - Tävling'!C56,'Kst 20 - HUS'!C56,'Kst 30 - Styrelse'!C56,'Kst 40 - Kök'!C56,'Kst 50 - Stugan'!C56,'Kst 70 - RUS'!C56,'Kst 80 - Rally'!C56,'Kst85 - Specialsök(NW)'!C56,'Kst 90 - Agility'!C56,'Kst 95 - Drag'!C56,'Kst 9500 Allmänna Arvsfonden'!C56)</f>
        <v>-1000</v>
      </c>
      <c r="D56" s="9">
        <f>SUM('Kst 01- Gemensam'!D56,'Kst 10 - Tävling'!D56,'Kst 20 - HUS'!D56,'Kst 30 - Styrelse'!D56,'Kst 40 - Kök'!D56,'Kst 50 - Stugan'!D56,'Kst 70 - RUS'!D56,'Kst 80 - Rally'!D56,'Kst85 - Specialsök(NW)'!D56,'Kst 90 - Agility'!D56,'Kst 95 - Drag'!D56,'Kst 9500 Allmänna Arvsfonden'!D56)</f>
        <v>-1000</v>
      </c>
      <c r="E56" s="9">
        <f>SUM('Kst 01- Gemensam'!E56,'Kst 10 - Tävling'!E56,'Kst 20 - HUS'!E56,'Kst 30 - Styrelse'!E56,'Kst 40 - Kök'!E56,'Kst 50 - Stugan'!E56,'Kst 70 - RUS'!E56,'Kst 80 - Rally'!E56,'Kst85 - Specialsök(NW)'!E56,'Kst 90 - Agility'!E56,'Kst 95 - Drag'!E56,'Kst 9500 Allmänna Arvsfonden'!E56)</f>
        <v>-1876</v>
      </c>
      <c r="F56" s="9">
        <f>SUM('Kst 01- Gemensam'!F56,'Kst 10 - Tävling'!F56,'Kst 20 - HUS'!F56,'Kst 30 - Styrelse'!F56,'Kst 40 - Kök'!F56,'Kst 50 - Stugan'!F56,'Kst 70 - RUS'!F56,'Kst 80 - Rally'!F56,'Kst85 - Specialsök(NW)'!F56,'Kst 90 - Agility'!F56,'Kst 95 - Drag'!F56,'Kst 9500 Allmänna Arvsfonden'!F56)</f>
        <v>-1900</v>
      </c>
    </row>
    <row r="57" spans="1:26" ht="12.75" customHeight="1" x14ac:dyDescent="0.2">
      <c r="A57" s="10">
        <v>5014</v>
      </c>
      <c r="B57" s="8" t="s">
        <v>49</v>
      </c>
      <c r="C57" s="9">
        <f>SUM('Kst 01- Gemensam'!C57,'Kst 10 - Tävling'!C57,'Kst 20 - HUS'!C57,'Kst 30 - Styrelse'!C57,'Kst 40 - Kök'!C57,'Kst 50 - Stugan'!C57,'Kst 70 - RUS'!C57,'Kst 80 - Rally'!C57,'Kst85 - Specialsök(NW)'!C57,'Kst 90 - Agility'!C57,'Kst 95 - Drag'!C57,'Kst 9500 Allmänna Arvsfonden'!C57)</f>
        <v>0</v>
      </c>
      <c r="D57" s="9">
        <f>SUM('Kst 01- Gemensam'!D57,'Kst 10 - Tävling'!D57,'Kst 20 - HUS'!D57,'Kst 30 - Styrelse'!D57,'Kst 40 - Kök'!D57,'Kst 50 - Stugan'!D57,'Kst 70 - RUS'!D57,'Kst 80 - Rally'!D57,'Kst85 - Specialsök(NW)'!D57,'Kst 90 - Agility'!D57,'Kst 95 - Drag'!D57,'Kst 9500 Allmänna Arvsfonden'!D57)</f>
        <v>0</v>
      </c>
      <c r="E57" s="9">
        <f>SUM('Kst 01- Gemensam'!E57,'Kst 10 - Tävling'!E57,'Kst 20 - HUS'!E57,'Kst 30 - Styrelse'!E57,'Kst 40 - Kök'!E57,'Kst 50 - Stugan'!E57,'Kst 70 - RUS'!E57,'Kst 80 - Rally'!E57,'Kst85 - Specialsök(NW)'!E57,'Kst 90 - Agility'!E57,'Kst 95 - Drag'!E57,'Kst 9500 Allmänna Arvsfonden'!E57)</f>
        <v>-8850</v>
      </c>
      <c r="F57" s="9">
        <f>SUM('Kst 01- Gemensam'!F57,'Kst 10 - Tävling'!F57,'Kst 20 - HUS'!F57,'Kst 30 - Styrelse'!F57,'Kst 40 - Kök'!F57,'Kst 50 - Stugan'!F57,'Kst 70 - RUS'!F57,'Kst 80 - Rally'!F57,'Kst85 - Specialsök(NW)'!F57,'Kst 90 - Agility'!F57,'Kst 95 - Drag'!F57,'Kst 9500 Allmänna Arvsfonden'!F57)</f>
        <v>-8850</v>
      </c>
    </row>
    <row r="58" spans="1:26" ht="12.75" customHeight="1" x14ac:dyDescent="0.2">
      <c r="A58" s="10">
        <v>5050</v>
      </c>
      <c r="B58" s="8" t="s">
        <v>50</v>
      </c>
      <c r="C58" s="9">
        <f>SUM('Kst 01- Gemensam'!C58,'Kst 10 - Tävling'!C58,'Kst 20 - HUS'!C58,'Kst 30 - Styrelse'!C58,'Kst 40 - Kök'!C58,'Kst 50 - Stugan'!C58,'Kst 70 - RUS'!C58,'Kst 80 - Rally'!C58,'Kst85 - Specialsök(NW)'!C58,'Kst 90 - Agility'!C58,'Kst 95 - Drag'!C58,'Kst 9500 Allmänna Arvsfonden'!C58)</f>
        <v>0</v>
      </c>
      <c r="D58" s="9">
        <f>SUM('Kst 01- Gemensam'!D58,'Kst 10 - Tävling'!D58,'Kst 20 - HUS'!D58,'Kst 30 - Styrelse'!D58,'Kst 40 - Kök'!D58,'Kst 50 - Stugan'!D58,'Kst 70 - RUS'!D58,'Kst 80 - Rally'!D58,'Kst85 - Specialsök(NW)'!D58,'Kst 90 - Agility'!D58,'Kst 95 - Drag'!D58,'Kst 9500 Allmänna Arvsfonden'!D58)</f>
        <v>0</v>
      </c>
      <c r="E58" s="9">
        <f>SUM('Kst 01- Gemensam'!E58,'Kst 10 - Tävling'!E58,'Kst 20 - HUS'!E58,'Kst 30 - Styrelse'!E58,'Kst 40 - Kök'!E58,'Kst 50 - Stugan'!E58,'Kst 70 - RUS'!E58,'Kst 80 - Rally'!E58,'Kst85 - Specialsök(NW)'!E58,'Kst 90 - Agility'!E58,'Kst 95 - Drag'!E58,'Kst 9500 Allmänna Arvsfonden'!E58)</f>
        <v>0</v>
      </c>
      <c r="F58" s="9">
        <f>SUM('Kst 01- Gemensam'!F58,'Kst 10 - Tävling'!F58,'Kst 20 - HUS'!F58,'Kst 30 - Styrelse'!F58,'Kst 40 - Kök'!F58,'Kst 50 - Stugan'!F58,'Kst 70 - RUS'!F58,'Kst 80 - Rally'!F58,'Kst85 - Specialsök(NW)'!F58,'Kst 90 - Agility'!F58,'Kst 95 - Drag'!F58,'Kst 9500 Allmänna Arvsfonden'!F58)</f>
        <v>0</v>
      </c>
    </row>
    <row r="59" spans="1:26" ht="12.75" customHeight="1" x14ac:dyDescent="0.2">
      <c r="A59" s="10">
        <v>5060</v>
      </c>
      <c r="B59" s="8" t="s">
        <v>51</v>
      </c>
      <c r="C59" s="9">
        <f>SUM('Kst 01- Gemensam'!C59,'Kst 10 - Tävling'!C59,'Kst 20 - HUS'!C59,'Kst 30 - Styrelse'!C59,'Kst 40 - Kök'!C59,'Kst 50 - Stugan'!C59,'Kst 70 - RUS'!C59,'Kst 80 - Rally'!C59,'Kst85 - Specialsök(NW)'!C59,'Kst 90 - Agility'!C59,'Kst 95 - Drag'!C59,'Kst 9500 Allmänna Arvsfonden'!C59)</f>
        <v>-2736</v>
      </c>
      <c r="D59" s="9">
        <f>SUM('Kst 01- Gemensam'!D59,'Kst 10 - Tävling'!D59,'Kst 20 - HUS'!D59,'Kst 30 - Styrelse'!D59,'Kst 40 - Kök'!D59,'Kst 50 - Stugan'!D59,'Kst 70 - RUS'!D59,'Kst 80 - Rally'!D59,'Kst85 - Specialsök(NW)'!D59,'Kst 90 - Agility'!D59,'Kst 95 - Drag'!D59,'Kst 9500 Allmänna Arvsfonden'!D59)</f>
        <v>-3000</v>
      </c>
      <c r="E59" s="9">
        <f>SUM('Kst 01- Gemensam'!E59,'Kst 10 - Tävling'!E59,'Kst 20 - HUS'!E59,'Kst 30 - Styrelse'!E59,'Kst 40 - Kök'!E59,'Kst 50 - Stugan'!E59,'Kst 70 - RUS'!E59,'Kst 80 - Rally'!E59,'Kst85 - Specialsök(NW)'!E59,'Kst 90 - Agility'!E59,'Kst 95 - Drag'!E59,'Kst 9500 Allmänna Arvsfonden'!E59)</f>
        <v>-4742.9799999999996</v>
      </c>
      <c r="F59" s="9">
        <f>SUM('Kst 01- Gemensam'!F59,'Kst 10 - Tävling'!F59,'Kst 20 - HUS'!F59,'Kst 30 - Styrelse'!F59,'Kst 40 - Kök'!F59,'Kst 50 - Stugan'!F59,'Kst 70 - RUS'!F59,'Kst 80 - Rally'!F59,'Kst85 - Specialsök(NW)'!F59,'Kst 90 - Agility'!F59,'Kst 95 - Drag'!F59,'Kst 9500 Allmänna Arvsfonden'!F59)</f>
        <v>-5000</v>
      </c>
    </row>
    <row r="60" spans="1:26" ht="12.75" customHeight="1" x14ac:dyDescent="0.2">
      <c r="A60" s="10">
        <v>5070</v>
      </c>
      <c r="B60" s="8" t="s">
        <v>52</v>
      </c>
      <c r="C60" s="9">
        <f>SUM('Kst 01- Gemensam'!C60,'Kst 10 - Tävling'!C60,'Kst 20 - HUS'!C60,'Kst 30 - Styrelse'!C60,'Kst 40 - Kök'!C60,'Kst 50 - Stugan'!C60,'Kst 70 - RUS'!C60,'Kst 80 - Rally'!C60,'Kst85 - Specialsök(NW)'!C60,'Kst 90 - Agility'!C60,'Kst 95 - Drag'!C60,'Kst 9500 Allmänna Arvsfonden'!C60)</f>
        <v>-8476.4</v>
      </c>
      <c r="D60" s="9">
        <f>SUM('Kst 01- Gemensam'!D60,'Kst 10 - Tävling'!D60,'Kst 20 - HUS'!D60,'Kst 30 - Styrelse'!D60,'Kst 40 - Kök'!D60,'Kst 50 - Stugan'!D60,'Kst 70 - RUS'!D60,'Kst 80 - Rally'!D60,'Kst85 - Specialsök(NW)'!D60,'Kst 90 - Agility'!D60,'Kst 95 - Drag'!D60,'Kst 9500 Allmänna Arvsfonden'!D60)</f>
        <v>-11150</v>
      </c>
      <c r="E60" s="9">
        <f>SUM('Kst 01- Gemensam'!E60,'Kst 10 - Tävling'!E60,'Kst 20 - HUS'!E60,'Kst 30 - Styrelse'!E60,'Kst 40 - Kök'!E60,'Kst 50 - Stugan'!E60,'Kst 70 - RUS'!E60,'Kst 80 - Rally'!E60,'Kst85 - Specialsök(NW)'!E60,'Kst 90 - Agility'!E60,'Kst 95 - Drag'!E60,'Kst 9500 Allmänna Arvsfonden'!E60)</f>
        <v>-579.69000000000005</v>
      </c>
      <c r="F60" s="9">
        <f>SUM('Kst 01- Gemensam'!F60,'Kst 10 - Tävling'!F60,'Kst 20 - HUS'!F60,'Kst 30 - Styrelse'!F60,'Kst 40 - Kök'!F60,'Kst 50 - Stugan'!F60,'Kst 70 - RUS'!F60,'Kst 80 - Rally'!F60,'Kst85 - Specialsök(NW)'!F60,'Kst 90 - Agility'!F60,'Kst 95 - Drag'!F60,'Kst 9500 Allmänna Arvsfonden'!F60)</f>
        <v>-5700</v>
      </c>
    </row>
    <row r="61" spans="1:26" ht="12.75" customHeight="1" x14ac:dyDescent="0.2">
      <c r="A61" s="10">
        <v>5080</v>
      </c>
      <c r="B61" s="8" t="s">
        <v>53</v>
      </c>
      <c r="C61" s="9">
        <f>SUM('Kst 01- Gemensam'!C61,'Kst 10 - Tävling'!C61,'Kst 20 - HUS'!C61,'Kst 30 - Styrelse'!C61,'Kst 40 - Kök'!C61,'Kst 50 - Stugan'!C61,'Kst 70 - RUS'!C61,'Kst 80 - Rally'!C61,'Kst85 - Specialsök(NW)'!C61,'Kst 90 - Agility'!C61,'Kst 95 - Drag'!C61,'Kst 9500 Allmänna Arvsfonden'!C61)</f>
        <v>0</v>
      </c>
      <c r="D61" s="9">
        <f>SUM('Kst 01- Gemensam'!D61,'Kst 10 - Tävling'!D61,'Kst 20 - HUS'!D61,'Kst 30 - Styrelse'!D61,'Kst 40 - Kök'!D61,'Kst 50 - Stugan'!D61,'Kst 70 - RUS'!D61,'Kst 80 - Rally'!D61,'Kst85 - Specialsök(NW)'!D61,'Kst 90 - Agility'!D61,'Kst 95 - Drag'!D61,'Kst 9500 Allmänna Arvsfonden'!D61)</f>
        <v>-2000</v>
      </c>
      <c r="E61" s="9">
        <f>SUM('Kst 01- Gemensam'!E61,'Kst 10 - Tävling'!E61,'Kst 20 - HUS'!E61,'Kst 30 - Styrelse'!E61,'Kst 40 - Kök'!E61,'Kst 50 - Stugan'!E61,'Kst 70 - RUS'!E61,'Kst 80 - Rally'!E61,'Kst85 - Specialsök(NW)'!E61,'Kst 90 - Agility'!E61,'Kst 95 - Drag'!E61,'Kst 9500 Allmänna Arvsfonden'!E61)</f>
        <v>-239</v>
      </c>
      <c r="F61" s="9">
        <f>SUM('Kst 01- Gemensam'!F61,'Kst 10 - Tävling'!F61,'Kst 20 - HUS'!F61,'Kst 30 - Styrelse'!F61,'Kst 40 - Kök'!F61,'Kst 50 - Stugan'!F61,'Kst 70 - RUS'!F61,'Kst 80 - Rally'!F61,'Kst85 - Specialsök(NW)'!F61,'Kst 90 - Agility'!F61,'Kst 95 - Drag'!F61,'Kst 9500 Allmänna Arvsfonden'!F61)</f>
        <v>-1000</v>
      </c>
    </row>
    <row r="62" spans="1:26" ht="12.75" customHeight="1" x14ac:dyDescent="0.2">
      <c r="A62" s="10">
        <v>5090</v>
      </c>
      <c r="B62" s="8" t="s">
        <v>54</v>
      </c>
      <c r="C62" s="9">
        <f>SUM('Kst 01- Gemensam'!C62,'Kst 10 - Tävling'!C62,'Kst 20 - HUS'!C62,'Kst 30 - Styrelse'!C62,'Kst 40 - Kök'!C62,'Kst 50 - Stugan'!C62,'Kst 70 - RUS'!C62,'Kst 80 - Rally'!C62,'Kst85 - Specialsök(NW)'!C62,'Kst 90 - Agility'!C62,'Kst 95 - Drag'!C62,'Kst 9500 Allmänna Arvsfonden'!C62)</f>
        <v>0</v>
      </c>
      <c r="D62" s="9">
        <f>SUM('Kst 01- Gemensam'!D62,'Kst 10 - Tävling'!D62,'Kst 20 - HUS'!D62,'Kst 30 - Styrelse'!D62,'Kst 40 - Kök'!D62,'Kst 50 - Stugan'!D62,'Kst 70 - RUS'!D62,'Kst 80 - Rally'!D62,'Kst85 - Specialsök(NW)'!D62,'Kst 90 - Agility'!D62,'Kst 95 - Drag'!D62,'Kst 9500 Allmänna Arvsfonden'!D62)</f>
        <v>0</v>
      </c>
      <c r="E62" s="9">
        <f>SUM('Kst 01- Gemensam'!E62,'Kst 10 - Tävling'!E62,'Kst 20 - HUS'!E62,'Kst 30 - Styrelse'!E62,'Kst 40 - Kök'!E62,'Kst 50 - Stugan'!E62,'Kst 70 - RUS'!E62,'Kst 80 - Rally'!E62,'Kst85 - Specialsök(NW)'!E62,'Kst 90 - Agility'!E62,'Kst 95 - Drag'!E62,'Kst 9500 Allmänna Arvsfonden'!E62)</f>
        <v>0</v>
      </c>
      <c r="F62" s="9">
        <f>SUM('Kst 01- Gemensam'!F62,'Kst 10 - Tävling'!F62,'Kst 20 - HUS'!F62,'Kst 30 - Styrelse'!F62,'Kst 40 - Kök'!F62,'Kst 50 - Stugan'!F62,'Kst 70 - RUS'!F62,'Kst 80 - Rally'!F62,'Kst85 - Specialsök(NW)'!F62,'Kst 90 - Agility'!F62,'Kst 95 - Drag'!F62,'Kst 9500 Allmänna Arvsfonden'!F62)</f>
        <v>0</v>
      </c>
    </row>
    <row r="63" spans="1:26" ht="12.75" customHeight="1" x14ac:dyDescent="0.2">
      <c r="A63" s="10">
        <v>5160</v>
      </c>
      <c r="B63" s="8" t="s">
        <v>55</v>
      </c>
      <c r="C63" s="9">
        <f>SUM('Kst 01- Gemensam'!C63,'Kst 10 - Tävling'!C63,'Kst 20 - HUS'!C63,'Kst 30 - Styrelse'!C63,'Kst 40 - Kök'!C63,'Kst 50 - Stugan'!C63,'Kst 70 - RUS'!C63,'Kst 80 - Rally'!C63,'Kst85 - Specialsök(NW)'!C63,'Kst 90 - Agility'!C63,'Kst 95 - Drag'!C63,'Kst 9500 Allmänna Arvsfonden'!C63)</f>
        <v>-3133</v>
      </c>
      <c r="D63" s="9">
        <f>SUM('Kst 01- Gemensam'!D63,'Kst 10 - Tävling'!D63,'Kst 20 - HUS'!D63,'Kst 30 - Styrelse'!D63,'Kst 40 - Kök'!D63,'Kst 50 - Stugan'!D63,'Kst 70 - RUS'!D63,'Kst 80 - Rally'!D63,'Kst85 - Specialsök(NW)'!D63,'Kst 90 - Agility'!D63,'Kst 95 - Drag'!D63,'Kst 9500 Allmänna Arvsfonden'!D63)</f>
        <v>-5000</v>
      </c>
      <c r="E63" s="9">
        <f>SUM('Kst 01- Gemensam'!E63,'Kst 10 - Tävling'!E63,'Kst 20 - HUS'!E63,'Kst 30 - Styrelse'!E63,'Kst 40 - Kök'!E63,'Kst 50 - Stugan'!E63,'Kst 70 - RUS'!E63,'Kst 80 - Rally'!E63,'Kst85 - Specialsök(NW)'!E63,'Kst 90 - Agility'!E63,'Kst 95 - Drag'!E63,'Kst 9500 Allmänna Arvsfonden'!E63)</f>
        <v>-3730.02</v>
      </c>
      <c r="F63" s="9">
        <f>SUM('Kst 01- Gemensam'!F63,'Kst 10 - Tävling'!F63,'Kst 20 - HUS'!F63,'Kst 30 - Styrelse'!F63,'Kst 40 - Kök'!F63,'Kst 50 - Stugan'!F63,'Kst 70 - RUS'!F63,'Kst 80 - Rally'!F63,'Kst85 - Specialsök(NW)'!F63,'Kst 90 - Agility'!F63,'Kst 95 - Drag'!F63,'Kst 9500 Allmänna Arvsfonden'!F63)</f>
        <v>-4000</v>
      </c>
    </row>
    <row r="64" spans="1:26" ht="12.75" customHeight="1" x14ac:dyDescent="0.2">
      <c r="A64" s="10">
        <v>5210</v>
      </c>
      <c r="B64" s="8" t="s">
        <v>56</v>
      </c>
      <c r="C64" s="9">
        <f>SUM('Kst 01- Gemensam'!C64,'Kst 10 - Tävling'!C64,'Kst 20 - HUS'!C64,'Kst 30 - Styrelse'!C64,'Kst 40 - Kök'!C64,'Kst 50 - Stugan'!C64,'Kst 70 - RUS'!C64,'Kst 80 - Rally'!C64,'Kst85 - Specialsök(NW)'!C64,'Kst 90 - Agility'!C64,'Kst 95 - Drag'!C64,'Kst 9500 Allmänna Arvsfonden'!C64)</f>
        <v>0</v>
      </c>
      <c r="D64" s="9">
        <f>SUM('Kst 01- Gemensam'!D64,'Kst 10 - Tävling'!D64,'Kst 20 - HUS'!D64,'Kst 30 - Styrelse'!D64,'Kst 40 - Kök'!D64,'Kst 50 - Stugan'!D64,'Kst 70 - RUS'!D64,'Kst 80 - Rally'!D64,'Kst85 - Specialsök(NW)'!D64,'Kst 90 - Agility'!D64,'Kst 95 - Drag'!D64,'Kst 9500 Allmänna Arvsfonden'!D64)</f>
        <v>0</v>
      </c>
      <c r="E64" s="9">
        <f>SUM('Kst 01- Gemensam'!E64,'Kst 10 - Tävling'!E64,'Kst 20 - HUS'!E64,'Kst 30 - Styrelse'!E64,'Kst 40 - Kök'!E64,'Kst 50 - Stugan'!E64,'Kst 70 - RUS'!E64,'Kst 80 - Rally'!E64,'Kst85 - Specialsök(NW)'!E64,'Kst 90 - Agility'!E64,'Kst 95 - Drag'!E64,'Kst 9500 Allmänna Arvsfonden'!E64)</f>
        <v>0</v>
      </c>
      <c r="F64" s="9">
        <f>SUM('Kst 01- Gemensam'!F64,'Kst 10 - Tävling'!F64,'Kst 20 - HUS'!F64,'Kst 30 - Styrelse'!F64,'Kst 40 - Kök'!F64,'Kst 50 - Stugan'!F64,'Kst 70 - RUS'!F64,'Kst 80 - Rally'!F64,'Kst85 - Specialsök(NW)'!F64,'Kst 90 - Agility'!F64,'Kst 95 - Drag'!F64,'Kst 9500 Allmänna Arvsfonden'!F64)</f>
        <v>0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 customHeight="1" x14ac:dyDescent="0.2">
      <c r="A65" s="10">
        <v>5220</v>
      </c>
      <c r="B65" s="8" t="s">
        <v>57</v>
      </c>
      <c r="C65" s="9">
        <f>SUM('Kst 01- Gemensam'!C65,'Kst 10 - Tävling'!C65,'Kst 20 - HUS'!C65,'Kst 30 - Styrelse'!C65,'Kst 40 - Kök'!C65,'Kst 50 - Stugan'!C65,'Kst 70 - RUS'!C65,'Kst 80 - Rally'!C65,'Kst85 - Specialsök(NW)'!C65,'Kst 90 - Agility'!C65,'Kst 95 - Drag'!C65,'Kst 9500 Allmänna Arvsfonden'!C65)</f>
        <v>0</v>
      </c>
      <c r="D65" s="9">
        <f>SUM('Kst 01- Gemensam'!D65,'Kst 10 - Tävling'!D65,'Kst 20 - HUS'!D65,'Kst 30 - Styrelse'!D65,'Kst 40 - Kök'!D65,'Kst 50 - Stugan'!D65,'Kst 70 - RUS'!D65,'Kst 80 - Rally'!D65,'Kst85 - Specialsök(NW)'!D65,'Kst 90 - Agility'!D65,'Kst 95 - Drag'!D65,'Kst 9500 Allmänna Arvsfonden'!D65)</f>
        <v>0</v>
      </c>
      <c r="E65" s="9">
        <f>SUM('Kst 01- Gemensam'!E65,'Kst 10 - Tävling'!E65,'Kst 20 - HUS'!E65,'Kst 30 - Styrelse'!E65,'Kst 40 - Kök'!E65,'Kst 50 - Stugan'!E65,'Kst 70 - RUS'!E65,'Kst 80 - Rally'!E65,'Kst85 - Specialsök(NW)'!E65,'Kst 90 - Agility'!E65,'Kst 95 - Drag'!E65,'Kst 9500 Allmänna Arvsfonden'!E65)</f>
        <v>0</v>
      </c>
      <c r="F65" s="9">
        <f>SUM('Kst 01- Gemensam'!F65,'Kst 10 - Tävling'!F65,'Kst 20 - HUS'!F65,'Kst 30 - Styrelse'!F65,'Kst 40 - Kök'!F65,'Kst 50 - Stugan'!F65,'Kst 70 - RUS'!F65,'Kst 80 - Rally'!F65,'Kst85 - Specialsök(NW)'!F65,'Kst 90 - Agility'!F65,'Kst 95 - Drag'!F65,'Kst 9500 Allmänna Arvsfonden'!F65)</f>
        <v>0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 customHeight="1" x14ac:dyDescent="0.2">
      <c r="A66" s="10">
        <v>5290</v>
      </c>
      <c r="B66" s="8" t="s">
        <v>58</v>
      </c>
      <c r="C66" s="9">
        <f>SUM('Kst 01- Gemensam'!C66,'Kst 10 - Tävling'!C66,'Kst 20 - HUS'!C66,'Kst 30 - Styrelse'!C66,'Kst 40 - Kök'!C66,'Kst 50 - Stugan'!C66,'Kst 70 - RUS'!C66,'Kst 80 - Rally'!C66,'Kst85 - Specialsök(NW)'!C66,'Kst 90 - Agility'!C66,'Kst 95 - Drag'!C66,'Kst 9500 Allmänna Arvsfonden'!C66)</f>
        <v>0</v>
      </c>
      <c r="D66" s="9">
        <f>SUM('Kst 01- Gemensam'!D66,'Kst 10 - Tävling'!D66,'Kst 20 - HUS'!D66,'Kst 30 - Styrelse'!D66,'Kst 40 - Kök'!D66,'Kst 50 - Stugan'!D66,'Kst 70 - RUS'!D66,'Kst 80 - Rally'!D66,'Kst85 - Specialsök(NW)'!D66,'Kst 90 - Agility'!D66,'Kst 95 - Drag'!D66,'Kst 9500 Allmänna Arvsfonden'!D66)</f>
        <v>0</v>
      </c>
      <c r="E66" s="9">
        <f>SUM('Kst 01- Gemensam'!E66,'Kst 10 - Tävling'!E66,'Kst 20 - HUS'!E66,'Kst 30 - Styrelse'!E66,'Kst 40 - Kök'!E66,'Kst 50 - Stugan'!E66,'Kst 70 - RUS'!E66,'Kst 80 - Rally'!E66,'Kst85 - Specialsök(NW)'!E66,'Kst 90 - Agility'!E66,'Kst 95 - Drag'!E66,'Kst 9500 Allmänna Arvsfonden'!E66)</f>
        <v>0</v>
      </c>
      <c r="F66" s="9">
        <f>SUM('Kst 01- Gemensam'!F66,'Kst 10 - Tävling'!F66,'Kst 20 - HUS'!F66,'Kst 30 - Styrelse'!F66,'Kst 40 - Kök'!F66,'Kst 50 - Stugan'!F66,'Kst 70 - RUS'!F66,'Kst 80 - Rally'!F66,'Kst85 - Specialsök(NW)'!F66,'Kst 90 - Agility'!F66,'Kst 95 - Drag'!F66,'Kst 9500 Allmänna Arvsfonden'!F66)</f>
        <v>0</v>
      </c>
    </row>
    <row r="67" spans="1:26" ht="12.75" customHeight="1" x14ac:dyDescent="0.2">
      <c r="A67" s="10">
        <v>5310</v>
      </c>
      <c r="B67" s="8" t="s">
        <v>59</v>
      </c>
      <c r="C67" s="9">
        <f>SUM('Kst 01- Gemensam'!C67,'Kst 10 - Tävling'!C67,'Kst 20 - HUS'!C67,'Kst 30 - Styrelse'!C67,'Kst 40 - Kök'!C67,'Kst 50 - Stugan'!C67,'Kst 70 - RUS'!C67,'Kst 80 - Rally'!C67,'Kst85 - Specialsök(NW)'!C67,'Kst 90 - Agility'!C67,'Kst 95 - Drag'!C67,'Kst 9500 Allmänna Arvsfonden'!C67)</f>
        <v>-35012</v>
      </c>
      <c r="D67" s="9">
        <f>SUM('Kst 01- Gemensam'!D67,'Kst 10 - Tävling'!D67,'Kst 20 - HUS'!D67,'Kst 30 - Styrelse'!D67,'Kst 40 - Kök'!D67,'Kst 50 - Stugan'!D67,'Kst 70 - RUS'!D67,'Kst 80 - Rally'!D67,'Kst85 - Specialsök(NW)'!D67,'Kst 90 - Agility'!D67,'Kst 95 - Drag'!D67,'Kst 9500 Allmänna Arvsfonden'!D67)</f>
        <v>-35000</v>
      </c>
      <c r="E67" s="9">
        <f>SUM('Kst 01- Gemensam'!E67,'Kst 10 - Tävling'!E67,'Kst 20 - HUS'!E67,'Kst 30 - Styrelse'!E67,'Kst 40 - Kök'!E67,'Kst 50 - Stugan'!E67,'Kst 70 - RUS'!E67,'Kst 80 - Rally'!E67,'Kst85 - Specialsök(NW)'!E67,'Kst 90 - Agility'!E67,'Kst 95 - Drag'!E67,'Kst 9500 Allmänna Arvsfonden'!E67)</f>
        <v>-23925</v>
      </c>
      <c r="F67" s="9">
        <f>SUM('Kst 01- Gemensam'!F67,'Kst 10 - Tävling'!F67,'Kst 20 - HUS'!F67,'Kst 30 - Styrelse'!F67,'Kst 40 - Kök'!F67,'Kst 50 - Stugan'!F67,'Kst 70 - RUS'!F67,'Kst 80 - Rally'!F67,'Kst85 - Specialsök(NW)'!F67,'Kst 90 - Agility'!F67,'Kst 95 - Drag'!F67,'Kst 9500 Allmänna Arvsfonden'!F67)</f>
        <v>-25000</v>
      </c>
    </row>
    <row r="68" spans="1:26" ht="12.75" customHeight="1" x14ac:dyDescent="0.2">
      <c r="A68" s="10">
        <v>5410</v>
      </c>
      <c r="B68" s="8" t="s">
        <v>60</v>
      </c>
      <c r="C68" s="9">
        <f>SUM('Kst 01- Gemensam'!C68,'Kst 10 - Tävling'!C68,'Kst 20 - HUS'!C68,'Kst 30 - Styrelse'!C68,'Kst 40 - Kök'!C68,'Kst 50 - Stugan'!C68,'Kst 70 - RUS'!C68,'Kst 80 - Rally'!C68,'Kst85 - Specialsök(NW)'!C68,'Kst 90 - Agility'!C68,'Kst 95 - Drag'!C68,'Kst 9500 Allmänna Arvsfonden'!C68)</f>
        <v>-6262.55</v>
      </c>
      <c r="D68" s="9">
        <f>SUM('Kst 01- Gemensam'!D68,'Kst 10 - Tävling'!D68,'Kst 20 - HUS'!D68,'Kst 30 - Styrelse'!D68,'Kst 40 - Kök'!D68,'Kst 50 - Stugan'!D68,'Kst 70 - RUS'!D68,'Kst 80 - Rally'!D68,'Kst85 - Specialsök(NW)'!D68,'Kst 90 - Agility'!D68,'Kst 95 - Drag'!D68,'Kst 9500 Allmänna Arvsfonden'!D68)</f>
        <v>-3000</v>
      </c>
      <c r="E68" s="9">
        <f>SUM('Kst 01- Gemensam'!E68,'Kst 10 - Tävling'!E68,'Kst 20 - HUS'!E68,'Kst 30 - Styrelse'!E68,'Kst 40 - Kök'!E68,'Kst 50 - Stugan'!E68,'Kst 70 - RUS'!E68,'Kst 80 - Rally'!E68,'Kst85 - Specialsök(NW)'!E68,'Kst 90 - Agility'!E68,'Kst 95 - Drag'!E68,'Kst 9500 Allmänna Arvsfonden'!E68)</f>
        <v>-13971.4</v>
      </c>
      <c r="F68" s="9">
        <f>SUM('Kst 01- Gemensam'!F68,'Kst 10 - Tävling'!F68,'Kst 20 - HUS'!F68,'Kst 30 - Styrelse'!F68,'Kst 40 - Kök'!F68,'Kst 50 - Stugan'!F68,'Kst 70 - RUS'!F68,'Kst 80 - Rally'!F68,'Kst85 - Specialsök(NW)'!F68,'Kst 90 - Agility'!F68,'Kst 95 - Drag'!F68,'Kst 9500 Allmänna Arvsfonden'!F68)</f>
        <v>-1700</v>
      </c>
    </row>
    <row r="69" spans="1:26" ht="12.75" customHeight="1" x14ac:dyDescent="0.2">
      <c r="A69" s="10">
        <v>5422</v>
      </c>
      <c r="B69" s="8" t="s">
        <v>61</v>
      </c>
      <c r="C69" s="9">
        <f>SUM('Kst 01- Gemensam'!C69,'Kst 10 - Tävling'!C69,'Kst 20 - HUS'!C69,'Kst 30 - Styrelse'!C69,'Kst 40 - Kök'!C69,'Kst 50 - Stugan'!C69,'Kst 70 - RUS'!C69,'Kst 80 - Rally'!C69,'Kst85 - Specialsök(NW)'!C69,'Kst 90 - Agility'!C69,'Kst 95 - Drag'!C69,'Kst 9500 Allmänna Arvsfonden'!C69)</f>
        <v>0</v>
      </c>
      <c r="D69" s="9">
        <f>SUM('Kst 01- Gemensam'!D69,'Kst 10 - Tävling'!D69,'Kst 20 - HUS'!D69,'Kst 30 - Styrelse'!D69,'Kst 40 - Kök'!D69,'Kst 50 - Stugan'!D69,'Kst 70 - RUS'!D69,'Kst 80 - Rally'!D69,'Kst85 - Specialsök(NW)'!D69,'Kst 90 - Agility'!D69,'Kst 95 - Drag'!D69,'Kst 9500 Allmänna Arvsfonden'!D69)</f>
        <v>0</v>
      </c>
      <c r="E69" s="9">
        <f>SUM('Kst 01- Gemensam'!E69,'Kst 10 - Tävling'!E69,'Kst 20 - HUS'!E69,'Kst 30 - Styrelse'!E69,'Kst 40 - Kök'!E69,'Kst 50 - Stugan'!E69,'Kst 70 - RUS'!E69,'Kst 80 - Rally'!E69,'Kst85 - Specialsök(NW)'!E69,'Kst 90 - Agility'!E69,'Kst 95 - Drag'!E69,'Kst 9500 Allmänna Arvsfonden'!E69)</f>
        <v>0</v>
      </c>
      <c r="F69" s="9">
        <f>SUM('Kst 01- Gemensam'!F69,'Kst 10 - Tävling'!F69,'Kst 20 - HUS'!F69,'Kst 30 - Styrelse'!F69,'Kst 40 - Kök'!F69,'Kst 50 - Stugan'!F69,'Kst 70 - RUS'!F69,'Kst 80 - Rally'!F69,'Kst85 - Specialsök(NW)'!F69,'Kst 90 - Agility'!F69,'Kst 95 - Drag'!F69,'Kst 9500 Allmänna Arvsfonden'!F69)</f>
        <v>0</v>
      </c>
    </row>
    <row r="70" spans="1:26" ht="12.75" customHeight="1" x14ac:dyDescent="0.2">
      <c r="A70" s="10">
        <v>5460</v>
      </c>
      <c r="B70" s="8" t="s">
        <v>62</v>
      </c>
      <c r="C70" s="9">
        <f>SUM('Kst 01- Gemensam'!C70,'Kst 10 - Tävling'!C70,'Kst 20 - HUS'!C70,'Kst 30 - Styrelse'!C70,'Kst 40 - Kök'!C70,'Kst 50 - Stugan'!C70,'Kst 70 - RUS'!C70,'Kst 80 - Rally'!C70,'Kst85 - Specialsök(NW)'!C70,'Kst 90 - Agility'!C70,'Kst 95 - Drag'!C70,'Kst 9500 Allmänna Arvsfonden'!C70)</f>
        <v>-2271.1</v>
      </c>
      <c r="D70" s="9">
        <f>SUM('Kst 01- Gemensam'!D70,'Kst 10 - Tävling'!D70,'Kst 20 - HUS'!D70,'Kst 30 - Styrelse'!D70,'Kst 40 - Kök'!D70,'Kst 50 - Stugan'!D70,'Kst 70 - RUS'!D70,'Kst 80 - Rally'!D70,'Kst85 - Specialsök(NW)'!D70,'Kst 90 - Agility'!D70,'Kst 95 - Drag'!D70,'Kst 9500 Allmänna Arvsfonden'!D70)</f>
        <v>-2000</v>
      </c>
      <c r="E70" s="9">
        <f>SUM('Kst 01- Gemensam'!E70,'Kst 10 - Tävling'!E70,'Kst 20 - HUS'!E70,'Kst 30 - Styrelse'!E70,'Kst 40 - Kök'!E70,'Kst 50 - Stugan'!E70,'Kst 70 - RUS'!E70,'Kst 80 - Rally'!E70,'Kst85 - Specialsök(NW)'!E70,'Kst 90 - Agility'!E70,'Kst 95 - Drag'!E70,'Kst 9500 Allmänna Arvsfonden'!E70)</f>
        <v>-3225.8100000000004</v>
      </c>
      <c r="F70" s="9">
        <f>SUM('Kst 01- Gemensam'!F70,'Kst 10 - Tävling'!F70,'Kst 20 - HUS'!F70,'Kst 30 - Styrelse'!F70,'Kst 40 - Kök'!F70,'Kst 50 - Stugan'!F70,'Kst 70 - RUS'!F70,'Kst 80 - Rally'!F70,'Kst85 - Specialsök(NW)'!F70,'Kst 90 - Agility'!F70,'Kst 95 - Drag'!F70,'Kst 9500 Allmänna Arvsfonden'!F70)</f>
        <v>-1500</v>
      </c>
    </row>
    <row r="71" spans="1:26" ht="12.75" customHeight="1" x14ac:dyDescent="0.2">
      <c r="A71" s="10">
        <v>5461</v>
      </c>
      <c r="B71" s="8" t="s">
        <v>63</v>
      </c>
      <c r="C71" s="9">
        <f>SUM('Kst 01- Gemensam'!C71,'Kst 10 - Tävling'!C71,'Kst 20 - HUS'!C71,'Kst 30 - Styrelse'!C71,'Kst 40 - Kök'!C71,'Kst 50 - Stugan'!C71,'Kst 70 - RUS'!C71,'Kst 80 - Rally'!C71,'Kst85 - Specialsök(NW)'!C71,'Kst 90 - Agility'!C71,'Kst 95 - Drag'!C71,'Kst 9500 Allmänna Arvsfonden'!C71)</f>
        <v>-9506.25</v>
      </c>
      <c r="D71" s="9">
        <f>SUM('Kst 01- Gemensam'!D71,'Kst 10 - Tävling'!D71,'Kst 20 - HUS'!D71,'Kst 30 - Styrelse'!D71,'Kst 40 - Kök'!D71,'Kst 50 - Stugan'!D71,'Kst 70 - RUS'!D71,'Kst 80 - Rally'!D71,'Kst85 - Specialsök(NW)'!D71,'Kst 90 - Agility'!D71,'Kst 95 - Drag'!D71,'Kst 9500 Allmänna Arvsfonden'!D71)</f>
        <v>-9750</v>
      </c>
      <c r="E71" s="9">
        <f>SUM('Kst 01- Gemensam'!E71,'Kst 10 - Tävling'!E71,'Kst 20 - HUS'!E71,'Kst 30 - Styrelse'!E71,'Kst 40 - Kök'!E71,'Kst 50 - Stugan'!E71,'Kst 70 - RUS'!E71,'Kst 80 - Rally'!E71,'Kst85 - Specialsök(NW)'!E71,'Kst 90 - Agility'!E71,'Kst 95 - Drag'!E71,'Kst 9500 Allmänna Arvsfonden'!E71)</f>
        <v>-13650</v>
      </c>
      <c r="F71" s="9">
        <f>SUM('Kst 01- Gemensam'!F71,'Kst 10 - Tävling'!F71,'Kst 20 - HUS'!F71,'Kst 30 - Styrelse'!F71,'Kst 40 - Kök'!F71,'Kst 50 - Stugan'!F71,'Kst 70 - RUS'!F71,'Kst 80 - Rally'!F71,'Kst85 - Specialsök(NW)'!F71,'Kst 90 - Agility'!F71,'Kst 95 - Drag'!F71,'Kst 9500 Allmänna Arvsfonden'!F71)</f>
        <v>-13650</v>
      </c>
    </row>
    <row r="72" spans="1:26" ht="12.75" customHeight="1" x14ac:dyDescent="0.2">
      <c r="A72" s="10">
        <v>5469</v>
      </c>
      <c r="B72" s="8" t="s">
        <v>64</v>
      </c>
      <c r="C72" s="9">
        <f>SUM('Kst 01- Gemensam'!C72,'Kst 10 - Tävling'!C72,'Kst 20 - HUS'!C72,'Kst 30 - Styrelse'!C72,'Kst 40 - Kök'!C72,'Kst 50 - Stugan'!C72,'Kst 70 - RUS'!C72,'Kst 80 - Rally'!C72,'Kst85 - Specialsök(NW)'!C72,'Kst 90 - Agility'!C72,'Kst 95 - Drag'!C72,'Kst 9500 Allmänna Arvsfonden'!C72)</f>
        <v>0</v>
      </c>
      <c r="D72" s="9">
        <f>SUM('Kst 01- Gemensam'!D72,'Kst 10 - Tävling'!D72,'Kst 20 - HUS'!D72,'Kst 30 - Styrelse'!D72,'Kst 40 - Kök'!D72,'Kst 50 - Stugan'!D72,'Kst 70 - RUS'!D72,'Kst 80 - Rally'!D72,'Kst85 - Specialsök(NW)'!D72,'Kst 90 - Agility'!D72,'Kst 95 - Drag'!D72,'Kst 9500 Allmänna Arvsfonden'!D72)</f>
        <v>0</v>
      </c>
      <c r="E72" s="9">
        <f>SUM('Kst 01- Gemensam'!E72,'Kst 10 - Tävling'!E72,'Kst 20 - HUS'!E72,'Kst 30 - Styrelse'!E72,'Kst 40 - Kök'!E72,'Kst 50 - Stugan'!E72,'Kst 70 - RUS'!E72,'Kst 80 - Rally'!E72,'Kst85 - Specialsök(NW)'!E72,'Kst 90 - Agility'!E72,'Kst 95 - Drag'!E72,'Kst 9500 Allmänna Arvsfonden'!E72)</f>
        <v>0</v>
      </c>
      <c r="F72" s="9">
        <f>SUM('Kst 01- Gemensam'!F72,'Kst 10 - Tävling'!F72,'Kst 20 - HUS'!F72,'Kst 30 - Styrelse'!F72,'Kst 40 - Kök'!F72,'Kst 50 - Stugan'!F72,'Kst 70 - RUS'!F72,'Kst 80 - Rally'!F72,'Kst85 - Specialsök(NW)'!F72,'Kst 90 - Agility'!F72,'Kst 95 - Drag'!F72,'Kst 9500 Allmänna Arvsfonden'!F72)</f>
        <v>0</v>
      </c>
    </row>
    <row r="73" spans="1:26" ht="12.75" customHeight="1" x14ac:dyDescent="0.2">
      <c r="A73" s="10">
        <v>5471</v>
      </c>
      <c r="B73" s="8" t="s">
        <v>65</v>
      </c>
      <c r="C73" s="9">
        <f>SUM('Kst 01- Gemensam'!C73,'Kst 10 - Tävling'!C73,'Kst 20 - HUS'!C73,'Kst 30 - Styrelse'!C73,'Kst 40 - Kök'!C73,'Kst 50 - Stugan'!C73,'Kst 70 - RUS'!C73,'Kst 80 - Rally'!C73,'Kst85 - Specialsök(NW)'!C73,'Kst 90 - Agility'!C73,'Kst 95 - Drag'!C73,'Kst 9500 Allmänna Arvsfonden'!C73)</f>
        <v>-328</v>
      </c>
      <c r="D73" s="9">
        <f>SUM('Kst 01- Gemensam'!D73,'Kst 10 - Tävling'!D73,'Kst 20 - HUS'!D73,'Kst 30 - Styrelse'!D73,'Kst 40 - Kök'!D73,'Kst 50 - Stugan'!D73,'Kst 70 - RUS'!D73,'Kst 80 - Rally'!D73,'Kst85 - Specialsök(NW)'!D73,'Kst 90 - Agility'!D73,'Kst 95 - Drag'!D73,'Kst 9500 Allmänna Arvsfonden'!D73)</f>
        <v>-400</v>
      </c>
      <c r="E73" s="9">
        <f>SUM('Kst 01- Gemensam'!E73,'Kst 10 - Tävling'!E73,'Kst 20 - HUS'!E73,'Kst 30 - Styrelse'!E73,'Kst 40 - Kök'!E73,'Kst 50 - Stugan'!E73,'Kst 70 - RUS'!E73,'Kst 80 - Rally'!E73,'Kst85 - Specialsök(NW)'!E73,'Kst 90 - Agility'!E73,'Kst 95 - Drag'!E73,'Kst 9500 Allmänna Arvsfonden'!E73)</f>
        <v>-189</v>
      </c>
      <c r="F73" s="9">
        <f>SUM('Kst 01- Gemensam'!F73,'Kst 10 - Tävling'!F73,'Kst 20 - HUS'!F73,'Kst 30 - Styrelse'!F73,'Kst 40 - Kök'!F73,'Kst 50 - Stugan'!F73,'Kst 70 - RUS'!F73,'Kst 80 - Rally'!F73,'Kst85 - Specialsök(NW)'!F73,'Kst 90 - Agility'!F73,'Kst 95 - Drag'!F73,'Kst 9500 Allmänna Arvsfonden'!F73)</f>
        <v>-400</v>
      </c>
    </row>
    <row r="74" spans="1:26" ht="12.75" customHeight="1" x14ac:dyDescent="0.2">
      <c r="A74" s="10">
        <v>5472</v>
      </c>
      <c r="B74" s="8" t="s">
        <v>66</v>
      </c>
      <c r="C74" s="9">
        <f>SUM('Kst 01- Gemensam'!C74,'Kst 10 - Tävling'!C74,'Kst 20 - HUS'!C74,'Kst 30 - Styrelse'!C74,'Kst 40 - Kök'!C74,'Kst 50 - Stugan'!C74,'Kst 70 - RUS'!C74,'Kst 80 - Rally'!C74,'Kst85 - Specialsök(NW)'!C74,'Kst 90 - Agility'!C74,'Kst 95 - Drag'!C74,'Kst 9500 Allmänna Arvsfonden'!C74)</f>
        <v>-1500</v>
      </c>
      <c r="D74" s="9">
        <f>SUM('Kst 01- Gemensam'!D74,'Kst 10 - Tävling'!D74,'Kst 20 - HUS'!D74,'Kst 30 - Styrelse'!D74,'Kst 40 - Kök'!D74,'Kst 50 - Stugan'!D74,'Kst 70 - RUS'!D74,'Kst 80 - Rally'!D74,'Kst85 - Specialsök(NW)'!D74,'Kst 90 - Agility'!D74,'Kst 95 - Drag'!D74,'Kst 9500 Allmänna Arvsfonden'!D74)</f>
        <v>-2800</v>
      </c>
      <c r="E74" s="9">
        <f>SUM('Kst 01- Gemensam'!E74,'Kst 10 - Tävling'!E74,'Kst 20 - HUS'!E74,'Kst 30 - Styrelse'!E74,'Kst 40 - Kök'!E74,'Kst 50 - Stugan'!E74,'Kst 70 - RUS'!E74,'Kst 80 - Rally'!E74,'Kst85 - Specialsök(NW)'!E74,'Kst 90 - Agility'!E74,'Kst 95 - Drag'!E74,'Kst 9500 Allmänna Arvsfonden'!E74)</f>
        <v>-2815</v>
      </c>
      <c r="F74" s="9">
        <f>SUM('Kst 01- Gemensam'!F74,'Kst 10 - Tävling'!F74,'Kst 20 - HUS'!F74,'Kst 30 - Styrelse'!F74,'Kst 40 - Kök'!F74,'Kst 50 - Stugan'!F74,'Kst 70 - RUS'!F74,'Kst 80 - Rally'!F74,'Kst85 - Specialsök(NW)'!F74,'Kst 90 - Agility'!F74,'Kst 95 - Drag'!F74,'Kst 9500 Allmänna Arvsfonden'!F74)</f>
        <v>-2060</v>
      </c>
    </row>
    <row r="75" spans="1:26" ht="12.75" customHeight="1" x14ac:dyDescent="0.2">
      <c r="A75" s="10">
        <v>5500</v>
      </c>
      <c r="B75" s="8" t="s">
        <v>67</v>
      </c>
      <c r="C75" s="9">
        <f>SUM('Kst 01- Gemensam'!C75,'Kst 10 - Tävling'!C75,'Kst 20 - HUS'!C75,'Kst 30 - Styrelse'!C75,'Kst 40 - Kök'!C75,'Kst 50 - Stugan'!C75,'Kst 70 - RUS'!C75,'Kst 80 - Rally'!C75,'Kst85 - Specialsök(NW)'!C75,'Kst 90 - Agility'!C75,'Kst 95 - Drag'!C75,'Kst 9500 Allmänna Arvsfonden'!C75)</f>
        <v>-6265</v>
      </c>
      <c r="D75" s="9">
        <f>SUM('Kst 01- Gemensam'!D75,'Kst 10 - Tävling'!D75,'Kst 20 - HUS'!D75,'Kst 30 - Styrelse'!D75,'Kst 40 - Kök'!D75,'Kst 50 - Stugan'!D75,'Kst 70 - RUS'!D75,'Kst 80 - Rally'!D75,'Kst85 - Specialsök(NW)'!D75,'Kst 90 - Agility'!D75,'Kst 95 - Drag'!D75,'Kst 9500 Allmänna Arvsfonden'!D75)</f>
        <v>-2000</v>
      </c>
      <c r="E75" s="9">
        <f>SUM('Kst 01- Gemensam'!E75,'Kst 10 - Tävling'!E75,'Kst 20 - HUS'!E75,'Kst 30 - Styrelse'!E75,'Kst 40 - Kök'!E75,'Kst 50 - Stugan'!E75,'Kst 70 - RUS'!E75,'Kst 80 - Rally'!E75,'Kst85 - Specialsök(NW)'!E75,'Kst 90 - Agility'!E75,'Kst 95 - Drag'!E75,'Kst 9500 Allmänna Arvsfonden'!E75)</f>
        <v>0</v>
      </c>
      <c r="F75" s="9">
        <f>SUM('Kst 01- Gemensam'!F75,'Kst 10 - Tävling'!F75,'Kst 20 - HUS'!F75,'Kst 30 - Styrelse'!F75,'Kst 40 - Kök'!F75,'Kst 50 - Stugan'!F75,'Kst 70 - RUS'!F75,'Kst 80 - Rally'!F75,'Kst85 - Specialsök(NW)'!F75,'Kst 90 - Agility'!F75,'Kst 95 - Drag'!F75,'Kst 9500 Allmänna Arvsfonden'!F75)</f>
        <v>-2000</v>
      </c>
    </row>
    <row r="76" spans="1:26" ht="12.75" customHeight="1" x14ac:dyDescent="0.2">
      <c r="A76" s="10">
        <v>5611</v>
      </c>
      <c r="B76" s="8" t="s">
        <v>68</v>
      </c>
      <c r="C76" s="9">
        <f>SUM('Kst 01- Gemensam'!C76,'Kst 10 - Tävling'!C76,'Kst 20 - HUS'!C76,'Kst 30 - Styrelse'!C76,'Kst 40 - Kök'!C76,'Kst 50 - Stugan'!C76,'Kst 70 - RUS'!C76,'Kst 80 - Rally'!C76,'Kst85 - Specialsök(NW)'!C76,'Kst 90 - Agility'!C76,'Kst 95 - Drag'!C76,'Kst 9500 Allmänna Arvsfonden'!C76)</f>
        <v>-1366.78</v>
      </c>
      <c r="D76" s="9">
        <f>SUM('Kst 01- Gemensam'!D76,'Kst 10 - Tävling'!D76,'Kst 20 - HUS'!D76,'Kst 30 - Styrelse'!D76,'Kst 40 - Kök'!D76,'Kst 50 - Stugan'!D76,'Kst 70 - RUS'!D76,'Kst 80 - Rally'!D76,'Kst85 - Specialsök(NW)'!D76,'Kst 90 - Agility'!D76,'Kst 95 - Drag'!D76,'Kst 9500 Allmänna Arvsfonden'!D76)</f>
        <v>-2000</v>
      </c>
      <c r="E76" s="9">
        <f>SUM('Kst 01- Gemensam'!E76,'Kst 10 - Tävling'!E76,'Kst 20 - HUS'!E76,'Kst 30 - Styrelse'!E76,'Kst 40 - Kök'!E76,'Kst 50 - Stugan'!E76,'Kst 70 - RUS'!E76,'Kst 80 - Rally'!E76,'Kst85 - Specialsök(NW)'!E76,'Kst 90 - Agility'!E76,'Kst 95 - Drag'!E76,'Kst 9500 Allmänna Arvsfonden'!E76)</f>
        <v>-816.55</v>
      </c>
      <c r="F76" s="9">
        <f>SUM('Kst 01- Gemensam'!F76,'Kst 10 - Tävling'!F76,'Kst 20 - HUS'!F76,'Kst 30 - Styrelse'!F76,'Kst 40 - Kök'!F76,'Kst 50 - Stugan'!F76,'Kst 70 - RUS'!F76,'Kst 80 - Rally'!F76,'Kst85 - Specialsök(NW)'!F76,'Kst 90 - Agility'!F76,'Kst 95 - Drag'!F76,'Kst 9500 Allmänna Arvsfonden'!F76)</f>
        <v>-1000</v>
      </c>
    </row>
    <row r="77" spans="1:26" ht="12.75" customHeight="1" x14ac:dyDescent="0.2">
      <c r="A77" s="10">
        <v>5800</v>
      </c>
      <c r="B77" s="8" t="s">
        <v>69</v>
      </c>
      <c r="C77" s="9">
        <f>SUM('Kst 01- Gemensam'!C77,'Kst 10 - Tävling'!C77,'Kst 20 - HUS'!C77,'Kst 30 - Styrelse'!C77,'Kst 40 - Kök'!C77,'Kst 50 - Stugan'!C77,'Kst 70 - RUS'!C77,'Kst 80 - Rally'!C77,'Kst85 - Specialsök(NW)'!C77,'Kst 90 - Agility'!C77,'Kst 95 - Drag'!C77,'Kst 9500 Allmänna Arvsfonden'!C77)</f>
        <v>0</v>
      </c>
      <c r="D77" s="9">
        <f>SUM('Kst 01- Gemensam'!D77,'Kst 10 - Tävling'!D77,'Kst 20 - HUS'!D77,'Kst 30 - Styrelse'!D77,'Kst 40 - Kök'!D77,'Kst 50 - Stugan'!D77,'Kst 70 - RUS'!D77,'Kst 80 - Rally'!D77,'Kst85 - Specialsök(NW)'!D77,'Kst 90 - Agility'!D77,'Kst 95 - Drag'!D77,'Kst 9500 Allmänna Arvsfonden'!D77)</f>
        <v>-1000</v>
      </c>
      <c r="E77" s="9">
        <f>SUM('Kst 01- Gemensam'!E77,'Kst 10 - Tävling'!E77,'Kst 20 - HUS'!E77,'Kst 30 - Styrelse'!E77,'Kst 40 - Kök'!E77,'Kst 50 - Stugan'!E77,'Kst 70 - RUS'!E77,'Kst 80 - Rally'!E77,'Kst85 - Specialsök(NW)'!E77,'Kst 90 - Agility'!E77,'Kst 95 - Drag'!E77,'Kst 9500 Allmänna Arvsfonden'!E77)</f>
        <v>0</v>
      </c>
      <c r="F77" s="9">
        <f>SUM('Kst 01- Gemensam'!F77,'Kst 10 - Tävling'!F77,'Kst 20 - HUS'!F77,'Kst 30 - Styrelse'!F77,'Kst 40 - Kök'!F77,'Kst 50 - Stugan'!F77,'Kst 70 - RUS'!F77,'Kst 80 - Rally'!F77,'Kst85 - Specialsök(NW)'!F77,'Kst 90 - Agility'!F77,'Kst 95 - Drag'!F77,'Kst 9500 Allmänna Arvsfonden'!F77)</f>
        <v>-1000</v>
      </c>
    </row>
    <row r="78" spans="1:26" ht="12.75" customHeight="1" x14ac:dyDescent="0.2">
      <c r="A78" s="10">
        <v>5801</v>
      </c>
      <c r="B78" s="8" t="s">
        <v>70</v>
      </c>
      <c r="C78" s="9">
        <f>SUM('Kst 01- Gemensam'!C78,'Kst 10 - Tävling'!C78,'Kst 20 - HUS'!C78,'Kst 30 - Styrelse'!C78,'Kst 40 - Kök'!C78,'Kst 50 - Stugan'!C78,'Kst 70 - RUS'!C78,'Kst 80 - Rally'!C78,'Kst85 - Specialsök(NW)'!C78,'Kst 90 - Agility'!C78,'Kst 95 - Drag'!C78,'Kst 9500 Allmänna Arvsfonden'!C78)</f>
        <v>0</v>
      </c>
      <c r="D78" s="9">
        <f>SUM('Kst 01- Gemensam'!D78,'Kst 10 - Tävling'!D78,'Kst 20 - HUS'!D78,'Kst 30 - Styrelse'!D78,'Kst 40 - Kök'!D78,'Kst 50 - Stugan'!D78,'Kst 70 - RUS'!D78,'Kst 80 - Rally'!D78,'Kst85 - Specialsök(NW)'!D78,'Kst 90 - Agility'!D78,'Kst 95 - Drag'!D78,'Kst 9500 Allmänna Arvsfonden'!D78)</f>
        <v>0</v>
      </c>
      <c r="E78" s="9">
        <f>SUM('Kst 01- Gemensam'!E78,'Kst 10 - Tävling'!E78,'Kst 20 - HUS'!E78,'Kst 30 - Styrelse'!E78,'Kst 40 - Kök'!E78,'Kst 50 - Stugan'!E78,'Kst 70 - RUS'!E78,'Kst 80 - Rally'!E78,'Kst85 - Specialsök(NW)'!E78,'Kst 90 - Agility'!E78,'Kst 95 - Drag'!E78,'Kst 9500 Allmänna Arvsfonden'!E78)</f>
        <v>0</v>
      </c>
      <c r="F78" s="9">
        <f>SUM('Kst 01- Gemensam'!F78,'Kst 10 - Tävling'!F78,'Kst 20 - HUS'!F78,'Kst 30 - Styrelse'!F78,'Kst 40 - Kök'!F78,'Kst 50 - Stugan'!F78,'Kst 70 - RUS'!F78,'Kst 80 - Rally'!F78,'Kst85 - Specialsök(NW)'!F78,'Kst 90 - Agility'!F78,'Kst 95 - Drag'!F78,'Kst 9500 Allmänna Arvsfonden'!F78)</f>
        <v>0</v>
      </c>
    </row>
    <row r="79" spans="1:26" ht="12.75" customHeight="1" x14ac:dyDescent="0.2">
      <c r="A79" s="10">
        <v>5802</v>
      </c>
      <c r="B79" s="8" t="s">
        <v>71</v>
      </c>
      <c r="C79" s="9">
        <f>SUM('Kst 01- Gemensam'!C79,'Kst 10 - Tävling'!C79,'Kst 20 - HUS'!C79,'Kst 30 - Styrelse'!C79,'Kst 40 - Kök'!C79,'Kst 50 - Stugan'!C79,'Kst 70 - RUS'!C79,'Kst 80 - Rally'!C79,'Kst85 - Specialsök(NW)'!C79,'Kst 90 - Agility'!C79,'Kst 95 - Drag'!C79,'Kst 9500 Allmänna Arvsfonden'!C79)</f>
        <v>-3246.75</v>
      </c>
      <c r="D79" s="9">
        <f>SUM('Kst 01- Gemensam'!D79,'Kst 10 - Tävling'!D79,'Kst 20 - HUS'!D79,'Kst 30 - Styrelse'!D79,'Kst 40 - Kök'!D79,'Kst 50 - Stugan'!D79,'Kst 70 - RUS'!D79,'Kst 80 - Rally'!D79,'Kst85 - Specialsök(NW)'!D79,'Kst 90 - Agility'!D79,'Kst 95 - Drag'!D79,'Kst 9500 Allmänna Arvsfonden'!D79)</f>
        <v>-3850</v>
      </c>
      <c r="E79" s="9">
        <f>SUM('Kst 01- Gemensam'!E79,'Kst 10 - Tävling'!E79,'Kst 20 - HUS'!E79,'Kst 30 - Styrelse'!E79,'Kst 40 - Kök'!E79,'Kst 50 - Stugan'!E79,'Kst 70 - RUS'!E79,'Kst 80 - Rally'!E79,'Kst85 - Specialsök(NW)'!E79,'Kst 90 - Agility'!E79,'Kst 95 - Drag'!E79,'Kst 9500 Allmänna Arvsfonden'!E79)</f>
        <v>-2530</v>
      </c>
      <c r="F79" s="9">
        <f>SUM('Kst 01- Gemensam'!F79,'Kst 10 - Tävling'!F79,'Kst 20 - HUS'!F79,'Kst 30 - Styrelse'!F79,'Kst 40 - Kök'!F79,'Kst 50 - Stugan'!F79,'Kst 70 - RUS'!F79,'Kst 80 - Rally'!F79,'Kst85 - Specialsök(NW)'!F79,'Kst 90 - Agility'!F79,'Kst 95 - Drag'!F79,'Kst 9500 Allmänna Arvsfonden'!F79)</f>
        <v>-2400</v>
      </c>
    </row>
    <row r="80" spans="1:26" ht="12.75" customHeight="1" x14ac:dyDescent="0.2">
      <c r="A80" s="10">
        <v>5803</v>
      </c>
      <c r="B80" s="8" t="s">
        <v>72</v>
      </c>
      <c r="C80" s="9">
        <f>SUM('Kst 01- Gemensam'!C80,'Kst 10 - Tävling'!C80,'Kst 20 - HUS'!C80,'Kst 30 - Styrelse'!C80,'Kst 40 - Kök'!C80,'Kst 50 - Stugan'!C80,'Kst 70 - RUS'!C80,'Kst 80 - Rally'!C80,'Kst85 - Specialsök(NW)'!C80,'Kst 90 - Agility'!C80,'Kst 95 - Drag'!C80,'Kst 9500 Allmänna Arvsfonden'!C80)</f>
        <v>-8135</v>
      </c>
      <c r="D80" s="9">
        <f>SUM('Kst 01- Gemensam'!D80,'Kst 10 - Tävling'!D80,'Kst 20 - HUS'!D80,'Kst 30 - Styrelse'!D80,'Kst 40 - Kök'!D80,'Kst 50 - Stugan'!D80,'Kst 70 - RUS'!D80,'Kst 80 - Rally'!D80,'Kst85 - Specialsök(NW)'!D80,'Kst 90 - Agility'!D80,'Kst 95 - Drag'!D80,'Kst 9500 Allmänna Arvsfonden'!D80)</f>
        <v>-4090</v>
      </c>
      <c r="E80" s="9">
        <f>SUM('Kst 01- Gemensam'!E80,'Kst 10 - Tävling'!E80,'Kst 20 - HUS'!E80,'Kst 30 - Styrelse'!E80,'Kst 40 - Kök'!E80,'Kst 50 - Stugan'!E80,'Kst 70 - RUS'!E80,'Kst 80 - Rally'!E80,'Kst85 - Specialsök(NW)'!E80,'Kst 90 - Agility'!E80,'Kst 95 - Drag'!E80,'Kst 9500 Allmänna Arvsfonden'!E80)</f>
        <v>-3490</v>
      </c>
      <c r="F80" s="9">
        <f>SUM('Kst 01- Gemensam'!F80,'Kst 10 - Tävling'!F80,'Kst 20 - HUS'!F80,'Kst 30 - Styrelse'!F80,'Kst 40 - Kök'!F80,'Kst 50 - Stugan'!F80,'Kst 70 - RUS'!F80,'Kst 80 - Rally'!F80,'Kst85 - Specialsök(NW)'!F80,'Kst 90 - Agility'!F80,'Kst 95 - Drag'!F80,'Kst 9500 Allmänna Arvsfonden'!F80)</f>
        <v>-3990</v>
      </c>
    </row>
    <row r="81" spans="1:6" ht="12.75" customHeight="1" x14ac:dyDescent="0.2">
      <c r="A81" s="10">
        <v>5804</v>
      </c>
      <c r="B81" s="8" t="s">
        <v>73</v>
      </c>
      <c r="C81" s="9">
        <f>SUM('Kst 01- Gemensam'!C81,'Kst 10 - Tävling'!C81,'Kst 20 - HUS'!C81,'Kst 30 - Styrelse'!C81,'Kst 40 - Kök'!C81,'Kst 50 - Stugan'!C81,'Kst 70 - RUS'!C81,'Kst 80 - Rally'!C81,'Kst85 - Specialsök(NW)'!C81,'Kst 90 - Agility'!C81,'Kst 95 - Drag'!C81,'Kst 9500 Allmänna Arvsfonden'!C81)</f>
        <v>0</v>
      </c>
      <c r="D81" s="9">
        <f>SUM('Kst 01- Gemensam'!D81,'Kst 10 - Tävling'!D81,'Kst 20 - HUS'!D81,'Kst 30 - Styrelse'!D81,'Kst 40 - Kök'!D81,'Kst 50 - Stugan'!D81,'Kst 70 - RUS'!D81,'Kst 80 - Rally'!D81,'Kst85 - Specialsök(NW)'!D81,'Kst 90 - Agility'!D81,'Kst 95 - Drag'!D81,'Kst 9500 Allmänna Arvsfonden'!D81)</f>
        <v>-500</v>
      </c>
      <c r="E81" s="9">
        <f>SUM('Kst 01- Gemensam'!E81,'Kst 10 - Tävling'!E81,'Kst 20 - HUS'!E81,'Kst 30 - Styrelse'!E81,'Kst 40 - Kök'!E81,'Kst 50 - Stugan'!E81,'Kst 70 - RUS'!E81,'Kst 80 - Rally'!E81,'Kst85 - Specialsök(NW)'!E81,'Kst 90 - Agility'!E81,'Kst 95 - Drag'!E81,'Kst 9500 Allmänna Arvsfonden'!E81)</f>
        <v>-500</v>
      </c>
      <c r="F81" s="9">
        <f>SUM('Kst 01- Gemensam'!F81,'Kst 10 - Tävling'!F81,'Kst 20 - HUS'!F81,'Kst 30 - Styrelse'!F81,'Kst 40 - Kök'!F81,'Kst 50 - Stugan'!F81,'Kst 70 - RUS'!F81,'Kst 80 - Rally'!F81,'Kst85 - Specialsök(NW)'!F81,'Kst 90 - Agility'!F81,'Kst 95 - Drag'!F81,'Kst 9500 Allmänna Arvsfonden'!F81)</f>
        <v>0</v>
      </c>
    </row>
    <row r="82" spans="1:6" ht="12.75" customHeight="1" x14ac:dyDescent="0.2">
      <c r="A82" s="10">
        <v>5805</v>
      </c>
      <c r="B82" s="8" t="s">
        <v>74</v>
      </c>
      <c r="C82" s="9">
        <f>SUM('Kst 01- Gemensam'!C82,'Kst 10 - Tävling'!C82,'Kst 20 - HUS'!C82,'Kst 30 - Styrelse'!C82,'Kst 40 - Kök'!C82,'Kst 50 - Stugan'!C82,'Kst 70 - RUS'!C82,'Kst 80 - Rally'!C82,'Kst85 - Specialsök(NW)'!C82,'Kst 90 - Agility'!C82,'Kst 95 - Drag'!C82,'Kst 9500 Allmänna Arvsfonden'!C82)</f>
        <v>0</v>
      </c>
      <c r="D82" s="9">
        <f>SUM('Kst 01- Gemensam'!D82,'Kst 10 - Tävling'!D82,'Kst 20 - HUS'!D82,'Kst 30 - Styrelse'!D82,'Kst 40 - Kök'!D82,'Kst 50 - Stugan'!D82,'Kst 70 - RUS'!D82,'Kst 80 - Rally'!D82,'Kst85 - Specialsök(NW)'!D82,'Kst 90 - Agility'!D82,'Kst 95 - Drag'!D82,'Kst 9500 Allmänna Arvsfonden'!D82)</f>
        <v>-990</v>
      </c>
      <c r="E82" s="9">
        <f>SUM('Kst 01- Gemensam'!E82,'Kst 10 - Tävling'!E82,'Kst 20 - HUS'!E82,'Kst 30 - Styrelse'!E82,'Kst 40 - Kök'!E82,'Kst 50 - Stugan'!E82,'Kst 70 - RUS'!E82,'Kst 80 - Rally'!E82,'Kst85 - Specialsök(NW)'!E82,'Kst 90 - Agility'!E82,'Kst 95 - Drag'!E82,'Kst 9500 Allmänna Arvsfonden'!E82)</f>
        <v>-495</v>
      </c>
      <c r="F82" s="9">
        <f>SUM('Kst 01- Gemensam'!F82,'Kst 10 - Tävling'!F82,'Kst 20 - HUS'!F82,'Kst 30 - Styrelse'!F82,'Kst 40 - Kök'!F82,'Kst 50 - Stugan'!F82,'Kst 70 - RUS'!F82,'Kst 80 - Rally'!F82,'Kst85 - Specialsök(NW)'!F82,'Kst 90 - Agility'!F82,'Kst 95 - Drag'!F82,'Kst 9500 Allmänna Arvsfonden'!F82)</f>
        <v>-990</v>
      </c>
    </row>
    <row r="83" spans="1:6" ht="12.75" customHeight="1" x14ac:dyDescent="0.2">
      <c r="A83" s="10">
        <v>5806</v>
      </c>
      <c r="B83" s="8" t="s">
        <v>75</v>
      </c>
      <c r="C83" s="9">
        <f>SUM('Kst 01- Gemensam'!C83,'Kst 10 - Tävling'!C83,'Kst 20 - HUS'!C83,'Kst 30 - Styrelse'!C83,'Kst 40 - Kök'!C83,'Kst 50 - Stugan'!C83,'Kst 70 - RUS'!C83,'Kst 80 - Rally'!C83,'Kst85 - Specialsök(NW)'!C83,'Kst 90 - Agility'!C83,'Kst 95 - Drag'!C83,'Kst 9500 Allmänna Arvsfonden'!C83)</f>
        <v>0</v>
      </c>
      <c r="D83" s="9">
        <f>SUM('Kst 01- Gemensam'!D83,'Kst 10 - Tävling'!D83,'Kst 20 - HUS'!D83,'Kst 30 - Styrelse'!D83,'Kst 40 - Kök'!D83,'Kst 50 - Stugan'!D83,'Kst 70 - RUS'!D83,'Kst 80 - Rally'!D83,'Kst85 - Specialsök(NW)'!D83,'Kst 90 - Agility'!D83,'Kst 95 - Drag'!D83,'Kst 9500 Allmänna Arvsfonden'!D83)</f>
        <v>-500</v>
      </c>
      <c r="E83" s="9">
        <f>SUM('Kst 01- Gemensam'!E83,'Kst 10 - Tävling'!E83,'Kst 20 - HUS'!E83,'Kst 30 - Styrelse'!E83,'Kst 40 - Kök'!E83,'Kst 50 - Stugan'!E83,'Kst 70 - RUS'!E83,'Kst 80 - Rally'!E83,'Kst85 - Specialsök(NW)'!E83,'Kst 90 - Agility'!E83,'Kst 95 - Drag'!E83,'Kst 9500 Allmänna Arvsfonden'!E83)</f>
        <v>-370</v>
      </c>
      <c r="F83" s="9">
        <f>SUM('Kst 01- Gemensam'!F83,'Kst 10 - Tävling'!F83,'Kst 20 - HUS'!F83,'Kst 30 - Styrelse'!F83,'Kst 40 - Kök'!F83,'Kst 50 - Stugan'!F83,'Kst 70 - RUS'!F83,'Kst 80 - Rally'!F83,'Kst85 - Specialsök(NW)'!F83,'Kst 90 - Agility'!F83,'Kst 95 - Drag'!F83,'Kst 9500 Allmänna Arvsfonden'!F83)</f>
        <v>-500</v>
      </c>
    </row>
    <row r="84" spans="1:6" ht="12.75" customHeight="1" x14ac:dyDescent="0.2">
      <c r="A84" s="10">
        <v>5807</v>
      </c>
      <c r="B84" s="8" t="s">
        <v>160</v>
      </c>
      <c r="C84" s="9">
        <f>SUM('Kst 01- Gemensam'!C84,'Kst 10 - Tävling'!C84,'Kst 20 - HUS'!C84,'Kst 30 - Styrelse'!C84,'Kst 40 - Kök'!C84,'Kst 50 - Stugan'!C84,'Kst 70 - RUS'!C84,'Kst 80 - Rally'!C84,'Kst85 - Specialsök(NW)'!C84,'Kst 90 - Agility'!C84,'Kst 95 - Drag'!C84,'Kst 9500 Allmänna Arvsfonden'!C84)</f>
        <v>-800</v>
      </c>
      <c r="D84" s="9">
        <f>SUM('Kst 01- Gemensam'!D84,'Kst 10 - Tävling'!D84,'Kst 20 - HUS'!D84,'Kst 30 - Styrelse'!D84,'Kst 40 - Kök'!D84,'Kst 50 - Stugan'!D84,'Kst 70 - RUS'!D84,'Kst 80 - Rally'!D84,'Kst85 - Specialsök(NW)'!D84,'Kst 90 - Agility'!D84,'Kst 95 - Drag'!D84,'Kst 9500 Allmänna Arvsfonden'!D84)</f>
        <v>0</v>
      </c>
      <c r="E84" s="9">
        <f>SUM('Kst 01- Gemensam'!E84,'Kst 10 - Tävling'!E84,'Kst 20 - HUS'!E84,'Kst 30 - Styrelse'!E84,'Kst 40 - Kök'!E84,'Kst 50 - Stugan'!E84,'Kst 70 - RUS'!E84,'Kst 80 - Rally'!E84,'Kst85 - Specialsök(NW)'!E84,'Kst 90 - Agility'!E84,'Kst 95 - Drag'!E84,'Kst 9500 Allmänna Arvsfonden'!E84)</f>
        <v>-400</v>
      </c>
      <c r="F84" s="9">
        <f>SUM('Kst 01- Gemensam'!F84,'Kst 10 - Tävling'!F84,'Kst 20 - HUS'!F84,'Kst 30 - Styrelse'!F84,'Kst 40 - Kök'!F84,'Kst 50 - Stugan'!F84,'Kst 70 - RUS'!F84,'Kst 80 - Rally'!F84,'Kst85 - Specialsök(NW)'!F84,'Kst 90 - Agility'!F84,'Kst 95 - Drag'!F84,'Kst 9500 Allmänna Arvsfonden'!F84)</f>
        <v>0</v>
      </c>
    </row>
    <row r="85" spans="1:6" ht="12.75" customHeight="1" x14ac:dyDescent="0.2">
      <c r="A85" s="10">
        <v>5810</v>
      </c>
      <c r="B85" s="8" t="s">
        <v>76</v>
      </c>
      <c r="C85" s="9">
        <f>SUM('Kst 01- Gemensam'!C85,'Kst 10 - Tävling'!C85,'Kst 20 - HUS'!C85,'Kst 30 - Styrelse'!C85,'Kst 40 - Kök'!C85,'Kst 50 - Stugan'!C85,'Kst 70 - RUS'!C85,'Kst 80 - Rally'!C85,'Kst85 - Specialsök(NW)'!C85,'Kst 90 - Agility'!C85,'Kst 95 - Drag'!C85,'Kst 9500 Allmänna Arvsfonden'!C85)</f>
        <v>0</v>
      </c>
      <c r="D85" s="9">
        <f>SUM('Kst 01- Gemensam'!D85,'Kst 10 - Tävling'!D85,'Kst 20 - HUS'!D85,'Kst 30 - Styrelse'!D85,'Kst 40 - Kök'!D85,'Kst 50 - Stugan'!D85,'Kst 70 - RUS'!D85,'Kst 80 - Rally'!D85,'Kst85 - Specialsök(NW)'!D85,'Kst 90 - Agility'!D85,'Kst 95 - Drag'!D85,'Kst 9500 Allmänna Arvsfonden'!D85)</f>
        <v>-3300</v>
      </c>
      <c r="E85" s="9">
        <f>SUM('Kst 01- Gemensam'!E85,'Kst 10 - Tävling'!E85,'Kst 20 - HUS'!E85,'Kst 30 - Styrelse'!E85,'Kst 40 - Kök'!E85,'Kst 50 - Stugan'!E85,'Kst 70 - RUS'!E85,'Kst 80 - Rally'!E85,'Kst85 - Specialsök(NW)'!E85,'Kst 90 - Agility'!E85,'Kst 95 - Drag'!E85,'Kst 9500 Allmänna Arvsfonden'!E85)</f>
        <v>-860</v>
      </c>
      <c r="F85" s="9">
        <f>SUM('Kst 01- Gemensam'!F85,'Kst 10 - Tävling'!F85,'Kst 20 - HUS'!F85,'Kst 30 - Styrelse'!F85,'Kst 40 - Kök'!F85,'Kst 50 - Stugan'!F85,'Kst 70 - RUS'!F85,'Kst 80 - Rally'!F85,'Kst85 - Specialsök(NW)'!F85,'Kst 90 - Agility'!F85,'Kst 95 - Drag'!F85,'Kst 9500 Allmänna Arvsfonden'!F85)</f>
        <v>-5000</v>
      </c>
    </row>
    <row r="86" spans="1:6" ht="12.75" customHeight="1" x14ac:dyDescent="0.2">
      <c r="A86" s="10">
        <v>5831</v>
      </c>
      <c r="B86" s="8" t="s">
        <v>77</v>
      </c>
      <c r="C86" s="9">
        <f>SUM('Kst 01- Gemensam'!C86,'Kst 10 - Tävling'!C86,'Kst 20 - HUS'!C86,'Kst 30 - Styrelse'!C86,'Kst 40 - Kök'!C86,'Kst 50 - Stugan'!C86,'Kst 70 - RUS'!C86,'Kst 80 - Rally'!C86,'Kst85 - Specialsök(NW)'!C86,'Kst 90 - Agility'!C86,'Kst 95 - Drag'!C86,'Kst 9500 Allmänna Arvsfonden'!C86)</f>
        <v>-6549</v>
      </c>
      <c r="D86" s="9">
        <f>SUM('Kst 01- Gemensam'!D86,'Kst 10 - Tävling'!D86,'Kst 20 - HUS'!D86,'Kst 30 - Styrelse'!D86,'Kst 40 - Kök'!D86,'Kst 50 - Stugan'!D86,'Kst 70 - RUS'!D86,'Kst 80 - Rally'!D86,'Kst85 - Specialsök(NW)'!D86,'Kst 90 - Agility'!D86,'Kst 95 - Drag'!D86,'Kst 9500 Allmänna Arvsfonden'!D86)</f>
        <v>0</v>
      </c>
      <c r="E86" s="9">
        <f>SUM('Kst 01- Gemensam'!E86,'Kst 10 - Tävling'!E86,'Kst 20 - HUS'!E86,'Kst 30 - Styrelse'!E86,'Kst 40 - Kök'!E86,'Kst 50 - Stugan'!E86,'Kst 70 - RUS'!E86,'Kst 80 - Rally'!E86,'Kst85 - Specialsök(NW)'!E86,'Kst 90 - Agility'!E86,'Kst 95 - Drag'!E86,'Kst 9500 Allmänna Arvsfonden'!E86)</f>
        <v>0</v>
      </c>
      <c r="F86" s="9">
        <f>SUM('Kst 01- Gemensam'!F86,'Kst 10 - Tävling'!F86,'Kst 20 - HUS'!F86,'Kst 30 - Styrelse'!F86,'Kst 40 - Kök'!F86,'Kst 50 - Stugan'!F86,'Kst 70 - RUS'!F86,'Kst 80 - Rally'!F86,'Kst85 - Specialsök(NW)'!F86,'Kst 90 - Agility'!F86,'Kst 95 - Drag'!F86,'Kst 9500 Allmänna Arvsfonden'!F86)</f>
        <v>0</v>
      </c>
    </row>
    <row r="87" spans="1:6" ht="12.75" customHeight="1" x14ac:dyDescent="0.2">
      <c r="A87" s="10">
        <v>5910</v>
      </c>
      <c r="B87" s="8" t="s">
        <v>78</v>
      </c>
      <c r="C87" s="9">
        <f>SUM('Kst 01- Gemensam'!C87,'Kst 10 - Tävling'!C87,'Kst 20 - HUS'!C87,'Kst 30 - Styrelse'!C87,'Kst 40 - Kök'!C87,'Kst 50 - Stugan'!C87,'Kst 70 - RUS'!C87,'Kst 80 - Rally'!C87,'Kst85 - Specialsök(NW)'!C87,'Kst 90 - Agility'!C87,'Kst 95 - Drag'!C87,'Kst 9500 Allmänna Arvsfonden'!C87)</f>
        <v>0</v>
      </c>
      <c r="D87" s="9">
        <f>SUM('Kst 01- Gemensam'!D87,'Kst 10 - Tävling'!D87,'Kst 20 - HUS'!D87,'Kst 30 - Styrelse'!D87,'Kst 40 - Kök'!D87,'Kst 50 - Stugan'!D87,'Kst 70 - RUS'!D87,'Kst 80 - Rally'!D87,'Kst85 - Specialsök(NW)'!D87,'Kst 90 - Agility'!D87,'Kst 95 - Drag'!D87,'Kst 9500 Allmänna Arvsfonden'!D87)</f>
        <v>0</v>
      </c>
      <c r="E87" s="9">
        <f>SUM('Kst 01- Gemensam'!E87,'Kst 10 - Tävling'!E87,'Kst 20 - HUS'!E87,'Kst 30 - Styrelse'!E87,'Kst 40 - Kök'!E87,'Kst 50 - Stugan'!E87,'Kst 70 - RUS'!E87,'Kst 80 - Rally'!E87,'Kst85 - Specialsök(NW)'!E87,'Kst 90 - Agility'!E87,'Kst 95 - Drag'!E87,'Kst 9500 Allmänna Arvsfonden'!E87)</f>
        <v>0</v>
      </c>
      <c r="F87" s="9">
        <f>SUM('Kst 01- Gemensam'!F87,'Kst 10 - Tävling'!F87,'Kst 20 - HUS'!F87,'Kst 30 - Styrelse'!F87,'Kst 40 - Kök'!F87,'Kst 50 - Stugan'!F87,'Kst 70 - RUS'!F87,'Kst 80 - Rally'!F87,'Kst85 - Specialsök(NW)'!F87,'Kst 90 - Agility'!F87,'Kst 95 - Drag'!F87,'Kst 9500 Allmänna Arvsfonden'!F87)</f>
        <v>0</v>
      </c>
    </row>
    <row r="88" spans="1:6" ht="12.75" customHeight="1" x14ac:dyDescent="0.2">
      <c r="A88" s="10">
        <v>5931</v>
      </c>
      <c r="B88" s="8" t="s">
        <v>79</v>
      </c>
      <c r="C88" s="9">
        <f>SUM('Kst 01- Gemensam'!C88,'Kst 10 - Tävling'!C88,'Kst 20 - HUS'!C88,'Kst 30 - Styrelse'!C88,'Kst 40 - Kök'!C88,'Kst 50 - Stugan'!C88,'Kst 70 - RUS'!C88,'Kst 80 - Rally'!C88,'Kst85 - Specialsök(NW)'!C88,'Kst 90 - Agility'!C88,'Kst 95 - Drag'!C88,'Kst 9500 Allmänna Arvsfonden'!C88)</f>
        <v>-5455</v>
      </c>
      <c r="D88" s="9">
        <f>SUM('Kst 01- Gemensam'!D88,'Kst 10 - Tävling'!D88,'Kst 20 - HUS'!D88,'Kst 30 - Styrelse'!D88,'Kst 40 - Kök'!D88,'Kst 50 - Stugan'!D88,'Kst 70 - RUS'!D88,'Kst 80 - Rally'!D88,'Kst85 - Specialsök(NW)'!D88,'Kst 90 - Agility'!D88,'Kst 95 - Drag'!D88,'Kst 9500 Allmänna Arvsfonden'!D88)</f>
        <v>-2750</v>
      </c>
      <c r="E88" s="9">
        <f>SUM('Kst 01- Gemensam'!E88,'Kst 10 - Tävling'!E88,'Kst 20 - HUS'!E88,'Kst 30 - Styrelse'!E88,'Kst 40 - Kök'!E88,'Kst 50 - Stugan'!E88,'Kst 70 - RUS'!E88,'Kst 80 - Rally'!E88,'Kst85 - Specialsök(NW)'!E88,'Kst 90 - Agility'!E88,'Kst 95 - Drag'!E88,'Kst 9500 Allmänna Arvsfonden'!E88)</f>
        <v>-1135</v>
      </c>
      <c r="F88" s="9">
        <f>SUM('Kst 01- Gemensam'!F88,'Kst 10 - Tävling'!F88,'Kst 20 - HUS'!F88,'Kst 30 - Styrelse'!F88,'Kst 40 - Kök'!F88,'Kst 50 - Stugan'!F88,'Kst 70 - RUS'!F88,'Kst 80 - Rally'!F88,'Kst85 - Specialsök(NW)'!F88,'Kst 90 - Agility'!F88,'Kst 95 - Drag'!F88,'Kst 9500 Allmänna Arvsfonden'!F88)</f>
        <v>-3500</v>
      </c>
    </row>
    <row r="89" spans="1:6" ht="12.75" customHeight="1" x14ac:dyDescent="0.2">
      <c r="A89" s="10">
        <v>5933</v>
      </c>
      <c r="B89" s="8" t="s">
        <v>80</v>
      </c>
      <c r="C89" s="9">
        <f>SUM('Kst 01- Gemensam'!C89,'Kst 10 - Tävling'!C89,'Kst 20 - HUS'!C89,'Kst 30 - Styrelse'!C89,'Kst 40 - Kök'!C89,'Kst 50 - Stugan'!C89,'Kst 70 - RUS'!C89,'Kst 80 - Rally'!C89,'Kst85 - Specialsök(NW)'!C89,'Kst 90 - Agility'!C89,'Kst 95 - Drag'!C89,'Kst 9500 Allmänna Arvsfonden'!C89)</f>
        <v>-1600</v>
      </c>
      <c r="D89" s="9">
        <f>SUM('Kst 01- Gemensam'!D89,'Kst 10 - Tävling'!D89,'Kst 20 - HUS'!D89,'Kst 30 - Styrelse'!D89,'Kst 40 - Kök'!D89,'Kst 50 - Stugan'!D89,'Kst 70 - RUS'!D89,'Kst 80 - Rally'!D89,'Kst85 - Specialsök(NW)'!D89,'Kst 90 - Agility'!D89,'Kst 95 - Drag'!D89,'Kst 9500 Allmänna Arvsfonden'!D89)</f>
        <v>-1200</v>
      </c>
      <c r="E89" s="9">
        <f>SUM('Kst 01- Gemensam'!E89,'Kst 10 - Tävling'!E89,'Kst 20 - HUS'!E89,'Kst 30 - Styrelse'!E89,'Kst 40 - Kök'!E89,'Kst 50 - Stugan'!E89,'Kst 70 - RUS'!E89,'Kst 80 - Rally'!E89,'Kst85 - Specialsök(NW)'!E89,'Kst 90 - Agility'!E89,'Kst 95 - Drag'!E89,'Kst 9500 Allmänna Arvsfonden'!E89)</f>
        <v>-1000</v>
      </c>
      <c r="F89" s="9">
        <f>SUM('Kst 01- Gemensam'!F89,'Kst 10 - Tävling'!F89,'Kst 20 - HUS'!F89,'Kst 30 - Styrelse'!F89,'Kst 40 - Kök'!F89,'Kst 50 - Stugan'!F89,'Kst 70 - RUS'!F89,'Kst 80 - Rally'!F89,'Kst85 - Specialsök(NW)'!F89,'Kst 90 - Agility'!F89,'Kst 95 - Drag'!F89,'Kst 9500 Allmänna Arvsfonden'!F89)</f>
        <v>-1100</v>
      </c>
    </row>
    <row r="90" spans="1:6" ht="12.75" customHeight="1" x14ac:dyDescent="0.2">
      <c r="A90" s="10">
        <v>5934</v>
      </c>
      <c r="B90" s="8" t="s">
        <v>81</v>
      </c>
      <c r="C90" s="9">
        <f>SUM('Kst 01- Gemensam'!C90,'Kst 10 - Tävling'!C90,'Kst 20 - HUS'!C90,'Kst 30 - Styrelse'!C90,'Kst 40 - Kök'!C90,'Kst 50 - Stugan'!C90,'Kst 70 - RUS'!C90,'Kst 80 - Rally'!C90,'Kst85 - Specialsök(NW)'!C90,'Kst 90 - Agility'!C90,'Kst 95 - Drag'!C90,'Kst 9500 Allmänna Arvsfonden'!C90)</f>
        <v>-64</v>
      </c>
      <c r="D90" s="9">
        <f>SUM('Kst 01- Gemensam'!D90,'Kst 10 - Tävling'!D90,'Kst 20 - HUS'!D90,'Kst 30 - Styrelse'!D90,'Kst 40 - Kök'!D90,'Kst 50 - Stugan'!D90,'Kst 70 - RUS'!D90,'Kst 80 - Rally'!D90,'Kst85 - Specialsök(NW)'!D90,'Kst 90 - Agility'!D90,'Kst 95 - Drag'!D90,'Kst 9500 Allmänna Arvsfonden'!D90)</f>
        <v>-2500</v>
      </c>
      <c r="E90" s="9">
        <f>SUM('Kst 01- Gemensam'!E90,'Kst 10 - Tävling'!E90,'Kst 20 - HUS'!E90,'Kst 30 - Styrelse'!E90,'Kst 40 - Kök'!E90,'Kst 50 - Stugan'!E90,'Kst 70 - RUS'!E90,'Kst 80 - Rally'!E90,'Kst85 - Specialsök(NW)'!E90,'Kst 90 - Agility'!E90,'Kst 95 - Drag'!E90,'Kst 9500 Allmänna Arvsfonden'!E90)</f>
        <v>-1628</v>
      </c>
      <c r="F90" s="9">
        <f>SUM('Kst 01- Gemensam'!F90,'Kst 10 - Tävling'!F90,'Kst 20 - HUS'!F90,'Kst 30 - Styrelse'!F90,'Kst 40 - Kök'!F90,'Kst 50 - Stugan'!F90,'Kst 70 - RUS'!F90,'Kst 80 - Rally'!F90,'Kst85 - Specialsök(NW)'!F90,'Kst 90 - Agility'!F90,'Kst 95 - Drag'!F90,'Kst 9500 Allmänna Arvsfonden'!F90)</f>
        <v>-2400</v>
      </c>
    </row>
    <row r="91" spans="1:6" ht="12.75" customHeight="1" x14ac:dyDescent="0.2">
      <c r="A91" s="10">
        <v>5935</v>
      </c>
      <c r="B91" s="8" t="s">
        <v>82</v>
      </c>
      <c r="C91" s="9">
        <f>SUM('Kst 01- Gemensam'!C91,'Kst 10 - Tävling'!C91,'Kst 20 - HUS'!C91,'Kst 30 - Styrelse'!C91,'Kst 40 - Kök'!C91,'Kst 50 - Stugan'!C91,'Kst 70 - RUS'!C91,'Kst 80 - Rally'!C91,'Kst85 - Specialsök(NW)'!C91,'Kst 90 - Agility'!C91,'Kst 95 - Drag'!C91,'Kst 9500 Allmänna Arvsfonden'!C91)</f>
        <v>-688.58</v>
      </c>
      <c r="D91" s="9">
        <f>SUM('Kst 01- Gemensam'!D91,'Kst 10 - Tävling'!D91,'Kst 20 - HUS'!D91,'Kst 30 - Styrelse'!D91,'Kst 40 - Kök'!D91,'Kst 50 - Stugan'!D91,'Kst 70 - RUS'!D91,'Kst 80 - Rally'!D91,'Kst85 - Specialsök(NW)'!D91,'Kst 90 - Agility'!D91,'Kst 95 - Drag'!D91,'Kst 9500 Allmänna Arvsfonden'!D91)</f>
        <v>-800</v>
      </c>
      <c r="E91" s="9">
        <f>SUM('Kst 01- Gemensam'!E91,'Kst 10 - Tävling'!E91,'Kst 20 - HUS'!E91,'Kst 30 - Styrelse'!E91,'Kst 40 - Kök'!E91,'Kst 50 - Stugan'!E91,'Kst 70 - RUS'!E91,'Kst 80 - Rally'!E91,'Kst85 - Specialsök(NW)'!E91,'Kst 90 - Agility'!E91,'Kst 95 - Drag'!E91,'Kst 9500 Allmänna Arvsfonden'!E91)</f>
        <v>-236.96</v>
      </c>
      <c r="F91" s="9">
        <f>SUM('Kst 01- Gemensam'!F91,'Kst 10 - Tävling'!F91,'Kst 20 - HUS'!F91,'Kst 30 - Styrelse'!F91,'Kst 40 - Kök'!F91,'Kst 50 - Stugan'!F91,'Kst 70 - RUS'!F91,'Kst 80 - Rally'!F91,'Kst85 - Specialsök(NW)'!F91,'Kst 90 - Agility'!F91,'Kst 95 - Drag'!F91,'Kst 9500 Allmänna Arvsfonden'!F91)</f>
        <v>-1000</v>
      </c>
    </row>
    <row r="92" spans="1:6" ht="12.75" customHeight="1" x14ac:dyDescent="0.2">
      <c r="A92" s="10">
        <v>5936</v>
      </c>
      <c r="B92" s="8" t="s">
        <v>83</v>
      </c>
      <c r="C92" s="9">
        <f>SUM('Kst 01- Gemensam'!C92,'Kst 10 - Tävling'!C92,'Kst 20 - HUS'!C92,'Kst 30 - Styrelse'!C92,'Kst 40 - Kök'!C92,'Kst 50 - Stugan'!C92,'Kst 70 - RUS'!C92,'Kst 80 - Rally'!C92,'Kst85 - Specialsök(NW)'!C92,'Kst 90 - Agility'!C92,'Kst 95 - Drag'!C92,'Kst 9500 Allmänna Arvsfonden'!C92)</f>
        <v>0</v>
      </c>
      <c r="D92" s="9">
        <f>SUM('Kst 01- Gemensam'!D92,'Kst 10 - Tävling'!D92,'Kst 20 - HUS'!D92,'Kst 30 - Styrelse'!D92,'Kst 40 - Kök'!D92,'Kst 50 - Stugan'!D92,'Kst 70 - RUS'!D92,'Kst 80 - Rally'!D92,'Kst85 - Specialsök(NW)'!D92,'Kst 90 - Agility'!D92,'Kst 95 - Drag'!D92,'Kst 9500 Allmänna Arvsfonden'!D92)</f>
        <v>0</v>
      </c>
      <c r="E92" s="9">
        <f>SUM('Kst 01- Gemensam'!E92,'Kst 10 - Tävling'!E92,'Kst 20 - HUS'!E92,'Kst 30 - Styrelse'!E92,'Kst 40 - Kök'!E92,'Kst 50 - Stugan'!E92,'Kst 70 - RUS'!E92,'Kst 80 - Rally'!E92,'Kst85 - Specialsök(NW)'!E92,'Kst 90 - Agility'!E92,'Kst 95 - Drag'!E92,'Kst 9500 Allmänna Arvsfonden'!E92)</f>
        <v>-418</v>
      </c>
      <c r="F92" s="9">
        <f>SUM('Kst 01- Gemensam'!F92,'Kst 10 - Tävling'!F92,'Kst 20 - HUS'!F92,'Kst 30 - Styrelse'!F92,'Kst 40 - Kök'!F92,'Kst 50 - Stugan'!F92,'Kst 70 - RUS'!F92,'Kst 80 - Rally'!F92,'Kst85 - Specialsök(NW)'!F92,'Kst 90 - Agility'!F92,'Kst 95 - Drag'!F92,'Kst 9500 Allmänna Arvsfonden'!F92)</f>
        <v>0</v>
      </c>
    </row>
    <row r="93" spans="1:6" ht="12.75" customHeight="1" x14ac:dyDescent="0.2">
      <c r="A93" s="10">
        <v>5943</v>
      </c>
      <c r="B93" s="8" t="s">
        <v>84</v>
      </c>
      <c r="C93" s="9">
        <f>SUM('Kst 01- Gemensam'!C93,'Kst 10 - Tävling'!C93,'Kst 20 - HUS'!C93,'Kst 30 - Styrelse'!C93,'Kst 40 - Kök'!C93,'Kst 50 - Stugan'!C93,'Kst 70 - RUS'!C93,'Kst 80 - Rally'!C93,'Kst85 - Specialsök(NW)'!C93,'Kst 90 - Agility'!C93,'Kst 95 - Drag'!C93,'Kst 9500 Allmänna Arvsfonden'!C93)</f>
        <v>-483</v>
      </c>
      <c r="D93" s="9">
        <f>SUM('Kst 01- Gemensam'!D93,'Kst 10 - Tävling'!D93,'Kst 20 - HUS'!D93,'Kst 30 - Styrelse'!D93,'Kst 40 - Kök'!D93,'Kst 50 - Stugan'!D93,'Kst 70 - RUS'!D93,'Kst 80 - Rally'!D93,'Kst85 - Specialsök(NW)'!D93,'Kst 90 - Agility'!D93,'Kst 95 - Drag'!D93,'Kst 9500 Allmänna Arvsfonden'!D93)</f>
        <v>-4000</v>
      </c>
      <c r="E93" s="9">
        <f>SUM('Kst 01- Gemensam'!E93,'Kst 10 - Tävling'!E93,'Kst 20 - HUS'!E93,'Kst 30 - Styrelse'!E93,'Kst 40 - Kök'!E93,'Kst 50 - Stugan'!E93,'Kst 70 - RUS'!E93,'Kst 80 - Rally'!E93,'Kst85 - Specialsök(NW)'!E93,'Kst 90 - Agility'!E93,'Kst 95 - Drag'!E93,'Kst 9500 Allmänna Arvsfonden'!E93)</f>
        <v>-3483.76</v>
      </c>
      <c r="F93" s="9">
        <f>SUM('Kst 01- Gemensam'!F93,'Kst 10 - Tävling'!F93,'Kst 20 - HUS'!F93,'Kst 30 - Styrelse'!F93,'Kst 40 - Kök'!F93,'Kst 50 - Stugan'!F93,'Kst 70 - RUS'!F93,'Kst 80 - Rally'!F93,'Kst85 - Specialsök(NW)'!F93,'Kst 90 - Agility'!F93,'Kst 95 - Drag'!F93,'Kst 9500 Allmänna Arvsfonden'!F93)</f>
        <v>-3500</v>
      </c>
    </row>
    <row r="94" spans="1:6" ht="12.75" customHeight="1" x14ac:dyDescent="0.2">
      <c r="A94" s="4" t="s">
        <v>1</v>
      </c>
      <c r="B94" s="5"/>
      <c r="C94" s="73" t="s">
        <v>153</v>
      </c>
      <c r="D94" s="73" t="s">
        <v>154</v>
      </c>
      <c r="E94" s="73" t="s">
        <v>174</v>
      </c>
      <c r="F94" s="73" t="s">
        <v>175</v>
      </c>
    </row>
    <row r="95" spans="1:6" ht="12.75" customHeight="1" x14ac:dyDescent="0.2">
      <c r="A95" s="10">
        <v>5945</v>
      </c>
      <c r="B95" s="8" t="s">
        <v>85</v>
      </c>
      <c r="C95" s="9">
        <f>SUM('Kst 01- Gemensam'!C95,'Kst 10 - Tävling'!C95,'Kst 20 - HUS'!C95,'Kst 30 - Styrelse'!C95,'Kst 40 - Kök'!C95,'Kst 50 - Stugan'!C95,'Kst 70 - RUS'!C95,'Kst 80 - Rally'!C95,'Kst85 - Specialsök(NW)'!C95,'Kst 90 - Agility'!C95,'Kst 95 - Drag'!C95,'Kst 9500 Allmänna Arvsfonden'!C95)</f>
        <v>-7284.83</v>
      </c>
      <c r="D95" s="9">
        <f>SUM('Kst 01- Gemensam'!D95,'Kst 10 - Tävling'!D95,'Kst 20 - HUS'!D95,'Kst 30 - Styrelse'!D95,'Kst 40 - Kök'!D95,'Kst 50 - Stugan'!D95,'Kst 70 - RUS'!D95,'Kst 80 - Rally'!D95,'Kst85 - Specialsök(NW)'!D95,'Kst 90 - Agility'!D95,'Kst 95 - Drag'!D95,'Kst 9500 Allmänna Arvsfonden'!D95)</f>
        <v>-9300</v>
      </c>
      <c r="E95" s="9">
        <f>SUM('Kst 01- Gemensam'!E95,'Kst 10 - Tävling'!E95,'Kst 20 - HUS'!E95,'Kst 30 - Styrelse'!E95,'Kst 40 - Kök'!E95,'Kst 50 - Stugan'!E95,'Kst 70 - RUS'!E95,'Kst 80 - Rally'!E95,'Kst85 - Specialsök(NW)'!E95,'Kst 90 - Agility'!E95,'Kst 95 - Drag'!E95,'Kst 9500 Allmänna Arvsfonden'!E95)</f>
        <v>-6174.31</v>
      </c>
      <c r="F95" s="9">
        <f>SUM('Kst 01- Gemensam'!F95,'Kst 10 - Tävling'!F95,'Kst 20 - HUS'!F95,'Kst 30 - Styrelse'!F95,'Kst 40 - Kök'!F95,'Kst 50 - Stugan'!F95,'Kst 70 - RUS'!F95,'Kst 80 - Rally'!F95,'Kst85 - Specialsök(NW)'!F95,'Kst 90 - Agility'!F95,'Kst 95 - Drag'!F95,'Kst 9500 Allmänna Arvsfonden'!F95)</f>
        <v>-7350</v>
      </c>
    </row>
    <row r="96" spans="1:6" ht="12.75" customHeight="1" x14ac:dyDescent="0.2">
      <c r="A96" s="10">
        <v>6041</v>
      </c>
      <c r="B96" s="8" t="s">
        <v>86</v>
      </c>
      <c r="C96" s="9">
        <f>SUM('Kst 01- Gemensam'!C96,'Kst 10 - Tävling'!C96,'Kst 20 - HUS'!C96,'Kst 30 - Styrelse'!C96,'Kst 40 - Kök'!C96,'Kst 50 - Stugan'!C96,'Kst 70 - RUS'!C96,'Kst 80 - Rally'!C96,'Kst85 - Specialsök(NW)'!C96,'Kst 90 - Agility'!C96,'Kst 95 - Drag'!C96,'Kst 9500 Allmänna Arvsfonden'!C96)</f>
        <v>0</v>
      </c>
      <c r="D96" s="9">
        <f>SUM('Kst 01- Gemensam'!D96,'Kst 10 - Tävling'!D96,'Kst 20 - HUS'!D96,'Kst 30 - Styrelse'!D96,'Kst 40 - Kök'!D96,'Kst 50 - Stugan'!D96,'Kst 70 - RUS'!D96,'Kst 80 - Rally'!D96,'Kst85 - Specialsök(NW)'!D96,'Kst 90 - Agility'!D96,'Kst 95 - Drag'!D96,'Kst 9500 Allmänna Arvsfonden'!D96)</f>
        <v>0</v>
      </c>
      <c r="E96" s="9">
        <f>SUM('Kst 01- Gemensam'!E96,'Kst 10 - Tävling'!E96,'Kst 20 - HUS'!E96,'Kst 30 - Styrelse'!E96,'Kst 40 - Kök'!E96,'Kst 50 - Stugan'!E96,'Kst 70 - RUS'!E96,'Kst 80 - Rally'!E96,'Kst85 - Specialsök(NW)'!E96,'Kst 90 - Agility'!E96,'Kst 95 - Drag'!E96,'Kst 9500 Allmänna Arvsfonden'!E96)</f>
        <v>0</v>
      </c>
      <c r="F96" s="9">
        <f>SUM('Kst 01- Gemensam'!F96,'Kst 10 - Tävling'!F96,'Kst 20 - HUS'!F96,'Kst 30 - Styrelse'!F96,'Kst 40 - Kök'!F96,'Kst 50 - Stugan'!F96,'Kst 70 - RUS'!F96,'Kst 80 - Rally'!F96,'Kst85 - Specialsök(NW)'!F96,'Kst 90 - Agility'!F96,'Kst 95 - Drag'!F96,'Kst 9500 Allmänna Arvsfonden'!F96)</f>
        <v>0</v>
      </c>
    </row>
    <row r="97" spans="1:9" ht="12.75" customHeight="1" x14ac:dyDescent="0.2">
      <c r="A97" s="10">
        <v>6043</v>
      </c>
      <c r="B97" s="8" t="s">
        <v>87</v>
      </c>
      <c r="C97" s="9">
        <f>SUM('Kst 01- Gemensam'!C97,'Kst 10 - Tävling'!C97,'Kst 20 - HUS'!C97,'Kst 30 - Styrelse'!C97,'Kst 40 - Kök'!C97,'Kst 50 - Stugan'!C97,'Kst 70 - RUS'!C97,'Kst 80 - Rally'!C97,'Kst85 - Specialsök(NW)'!C97,'Kst 90 - Agility'!C97,'Kst 95 - Drag'!C97,'Kst 9500 Allmänna Arvsfonden'!C97)</f>
        <v>0</v>
      </c>
      <c r="D97" s="9">
        <f>SUM('Kst 01- Gemensam'!D97,'Kst 10 - Tävling'!D97,'Kst 20 - HUS'!D97,'Kst 30 - Styrelse'!D97,'Kst 40 - Kök'!D97,'Kst 50 - Stugan'!D97,'Kst 70 - RUS'!D97,'Kst 80 - Rally'!D97,'Kst85 - Specialsök(NW)'!D97,'Kst 90 - Agility'!D97,'Kst 95 - Drag'!D97,'Kst 9500 Allmänna Arvsfonden'!D97)</f>
        <v>0</v>
      </c>
      <c r="E97" s="9">
        <f>SUM('Kst 01- Gemensam'!E97,'Kst 10 - Tävling'!E97,'Kst 20 - HUS'!E97,'Kst 30 - Styrelse'!E97,'Kst 40 - Kök'!E97,'Kst 50 - Stugan'!E97,'Kst 70 - RUS'!E97,'Kst 80 - Rally'!E97,'Kst85 - Specialsök(NW)'!E97,'Kst 90 - Agility'!E97,'Kst 95 - Drag'!E97,'Kst 9500 Allmänna Arvsfonden'!E97)</f>
        <v>0</v>
      </c>
      <c r="F97" s="9">
        <f>SUM('Kst 01- Gemensam'!F97,'Kst 10 - Tävling'!F97,'Kst 20 - HUS'!F97,'Kst 30 - Styrelse'!F97,'Kst 40 - Kök'!F97,'Kst 50 - Stugan'!F97,'Kst 70 - RUS'!F97,'Kst 80 - Rally'!F97,'Kst85 - Specialsök(NW)'!F97,'Kst 90 - Agility'!F97,'Kst 95 - Drag'!F97,'Kst 9500 Allmänna Arvsfonden'!F97)</f>
        <v>0</v>
      </c>
    </row>
    <row r="98" spans="1:9" ht="12.75" customHeight="1" x14ac:dyDescent="0.2">
      <c r="A98" s="10">
        <v>6072</v>
      </c>
      <c r="B98" s="8" t="s">
        <v>88</v>
      </c>
      <c r="C98" s="9">
        <f>SUM('Kst 01- Gemensam'!C98,'Kst 10 - Tävling'!C98,'Kst 20 - HUS'!C98,'Kst 30 - Styrelse'!C98,'Kst 40 - Kök'!C98,'Kst 50 - Stugan'!C98,'Kst 70 - RUS'!C98,'Kst 80 - Rally'!C98,'Kst85 - Specialsök(NW)'!C98,'Kst 90 - Agility'!C98,'Kst 95 - Drag'!C98,'Kst 9500 Allmänna Arvsfonden'!C98)</f>
        <v>0</v>
      </c>
      <c r="D98" s="9">
        <f>SUM('Kst 01- Gemensam'!D98,'Kst 10 - Tävling'!D98,'Kst 20 - HUS'!D98,'Kst 30 - Styrelse'!D98,'Kst 40 - Kök'!D98,'Kst 50 - Stugan'!D98,'Kst 70 - RUS'!D98,'Kst 80 - Rally'!D98,'Kst85 - Specialsök(NW)'!D98,'Kst 90 - Agility'!D98,'Kst 95 - Drag'!D98,'Kst 9500 Allmänna Arvsfonden'!D98)</f>
        <v>0</v>
      </c>
      <c r="E98" s="9">
        <f>SUM('Kst 01- Gemensam'!E98,'Kst 10 - Tävling'!E98,'Kst 20 - HUS'!E98,'Kst 30 - Styrelse'!E98,'Kst 40 - Kök'!E98,'Kst 50 - Stugan'!E98,'Kst 70 - RUS'!E98,'Kst 80 - Rally'!E98,'Kst85 - Specialsök(NW)'!E98,'Kst 90 - Agility'!E98,'Kst 95 - Drag'!E98,'Kst 9500 Allmänna Arvsfonden'!E98)</f>
        <v>0</v>
      </c>
      <c r="F98" s="9">
        <f>SUM('Kst 01- Gemensam'!F98,'Kst 10 - Tävling'!F98,'Kst 20 - HUS'!F98,'Kst 30 - Styrelse'!F98,'Kst 40 - Kök'!F98,'Kst 50 - Stugan'!F98,'Kst 70 - RUS'!F98,'Kst 80 - Rally'!F98,'Kst85 - Specialsök(NW)'!F98,'Kst 90 - Agility'!F98,'Kst 95 - Drag'!F98,'Kst 9500 Allmänna Arvsfonden'!F98)</f>
        <v>0</v>
      </c>
    </row>
    <row r="99" spans="1:9" ht="12.75" customHeight="1" x14ac:dyDescent="0.2">
      <c r="A99" s="10">
        <v>6110</v>
      </c>
      <c r="B99" s="8" t="s">
        <v>89</v>
      </c>
      <c r="C99" s="9">
        <f>SUM('Kst 01- Gemensam'!C99,'Kst 10 - Tävling'!C99,'Kst 20 - HUS'!C99,'Kst 30 - Styrelse'!C99,'Kst 40 - Kök'!C99,'Kst 50 - Stugan'!C99,'Kst 70 - RUS'!C99,'Kst 80 - Rally'!C99,'Kst85 - Specialsök(NW)'!C99,'Kst 90 - Agility'!C99,'Kst 95 - Drag'!C99,'Kst 9500 Allmänna Arvsfonden'!C99)</f>
        <v>-4200.75</v>
      </c>
      <c r="D99" s="9">
        <f>SUM('Kst 01- Gemensam'!D99,'Kst 10 - Tävling'!D99,'Kst 20 - HUS'!D99,'Kst 30 - Styrelse'!D99,'Kst 40 - Kök'!D99,'Kst 50 - Stugan'!D99,'Kst 70 - RUS'!D99,'Kst 80 - Rally'!D99,'Kst85 - Specialsök(NW)'!D99,'Kst 90 - Agility'!D99,'Kst 95 - Drag'!D99,'Kst 9500 Allmänna Arvsfonden'!D99)</f>
        <v>-1000</v>
      </c>
      <c r="E99" s="9">
        <f>SUM('Kst 01- Gemensam'!E99,'Kst 10 - Tävling'!E99,'Kst 20 - HUS'!E99,'Kst 30 - Styrelse'!E99,'Kst 40 - Kök'!E99,'Kst 50 - Stugan'!E99,'Kst 70 - RUS'!E99,'Kst 80 - Rally'!E99,'Kst85 - Specialsök(NW)'!E99,'Kst 90 - Agility'!E99,'Kst 95 - Drag'!E99,'Kst 9500 Allmänna Arvsfonden'!E99)</f>
        <v>-636.25</v>
      </c>
      <c r="F99" s="9">
        <f>SUM('Kst 01- Gemensam'!F99,'Kst 10 - Tävling'!F99,'Kst 20 - HUS'!F99,'Kst 30 - Styrelse'!F99,'Kst 40 - Kök'!F99,'Kst 50 - Stugan'!F99,'Kst 70 - RUS'!F99,'Kst 80 - Rally'!F99,'Kst85 - Specialsök(NW)'!F99,'Kst 90 - Agility'!F99,'Kst 95 - Drag'!F99,'Kst 9500 Allmänna Arvsfonden'!F99)</f>
        <v>-500</v>
      </c>
    </row>
    <row r="100" spans="1:9" ht="12.75" customHeight="1" x14ac:dyDescent="0.2">
      <c r="A100" s="10">
        <v>6150</v>
      </c>
      <c r="B100" s="8" t="s">
        <v>90</v>
      </c>
      <c r="C100" s="9">
        <f>SUM('Kst 01- Gemensam'!C100,'Kst 10 - Tävling'!C100,'Kst 20 - HUS'!C100,'Kst 30 - Styrelse'!C100,'Kst 40 - Kök'!C100,'Kst 50 - Stugan'!C100,'Kst 70 - RUS'!C100,'Kst 80 - Rally'!C100,'Kst85 - Specialsök(NW)'!C100,'Kst 90 - Agility'!C100,'Kst 95 - Drag'!C100,'Kst 9500 Allmänna Arvsfonden'!C100)</f>
        <v>0</v>
      </c>
      <c r="D100" s="9">
        <f>SUM('Kst 01- Gemensam'!D100,'Kst 10 - Tävling'!D100,'Kst 20 - HUS'!D100,'Kst 30 - Styrelse'!D100,'Kst 40 - Kök'!D100,'Kst 50 - Stugan'!D100,'Kst 70 - RUS'!D100,'Kst 80 - Rally'!D100,'Kst85 - Specialsök(NW)'!D100,'Kst 90 - Agility'!D100,'Kst 95 - Drag'!D100,'Kst 9500 Allmänna Arvsfonden'!D100)</f>
        <v>0</v>
      </c>
      <c r="E100" s="9">
        <f>SUM('Kst 01- Gemensam'!E100,'Kst 10 - Tävling'!E100,'Kst 20 - HUS'!E100,'Kst 30 - Styrelse'!E100,'Kst 40 - Kök'!E100,'Kst 50 - Stugan'!E100,'Kst 70 - RUS'!E100,'Kst 80 - Rally'!E100,'Kst85 - Specialsök(NW)'!E100,'Kst 90 - Agility'!E100,'Kst 95 - Drag'!E100,'Kst 9500 Allmänna Arvsfonden'!E100)</f>
        <v>0</v>
      </c>
      <c r="F100" s="9">
        <f>SUM('Kst 01- Gemensam'!F100,'Kst 10 - Tävling'!F100,'Kst 20 - HUS'!F100,'Kst 30 - Styrelse'!F100,'Kst 40 - Kök'!F100,'Kst 50 - Stugan'!F100,'Kst 70 - RUS'!F100,'Kst 80 - Rally'!F100,'Kst85 - Specialsök(NW)'!F100,'Kst 90 - Agility'!F100,'Kst 95 - Drag'!F100,'Kst 9500 Allmänna Arvsfonden'!F100)</f>
        <v>0</v>
      </c>
    </row>
    <row r="101" spans="1:9" ht="12.75" customHeight="1" x14ac:dyDescent="0.2">
      <c r="A101" s="10">
        <v>6212</v>
      </c>
      <c r="B101" s="8" t="s">
        <v>91</v>
      </c>
      <c r="C101" s="9">
        <f>SUM('Kst 01- Gemensam'!C101,'Kst 10 - Tävling'!C101,'Kst 20 - HUS'!C101,'Kst 30 - Styrelse'!C101,'Kst 40 - Kök'!C101,'Kst 50 - Stugan'!C101,'Kst 70 - RUS'!C101,'Kst 80 - Rally'!C101,'Kst85 - Specialsök(NW)'!C101,'Kst 90 - Agility'!C101,'Kst 95 - Drag'!C101,'Kst 9500 Allmänna Arvsfonden'!C101)</f>
        <v>-4670.16</v>
      </c>
      <c r="D101" s="9">
        <f>SUM('Kst 01- Gemensam'!D101,'Kst 10 - Tävling'!D101,'Kst 20 - HUS'!D101,'Kst 30 - Styrelse'!D101,'Kst 40 - Kök'!D101,'Kst 50 - Stugan'!D101,'Kst 70 - RUS'!D101,'Kst 80 - Rally'!D101,'Kst85 - Specialsök(NW)'!D101,'Kst 90 - Agility'!D101,'Kst 95 - Drag'!D101,'Kst 9500 Allmänna Arvsfonden'!D101)</f>
        <v>-5600</v>
      </c>
      <c r="E101" s="9">
        <f>SUM('Kst 01- Gemensam'!E101,'Kst 10 - Tävling'!E101,'Kst 20 - HUS'!E101,'Kst 30 - Styrelse'!E101,'Kst 40 - Kök'!E101,'Kst 50 - Stugan'!E101,'Kst 70 - RUS'!E101,'Kst 80 - Rally'!E101,'Kst85 - Specialsök(NW)'!E101,'Kst 90 - Agility'!E101,'Kst 95 - Drag'!E101,'Kst 9500 Allmänna Arvsfonden'!E101)</f>
        <v>-6085.53</v>
      </c>
      <c r="F101" s="9">
        <f>SUM('Kst 01- Gemensam'!F101,'Kst 10 - Tävling'!F101,'Kst 20 - HUS'!F101,'Kst 30 - Styrelse'!F101,'Kst 40 - Kök'!F101,'Kst 50 - Stugan'!F101,'Kst 70 - RUS'!F101,'Kst 80 - Rally'!F101,'Kst85 - Specialsök(NW)'!F101,'Kst 90 - Agility'!F101,'Kst 95 - Drag'!F101,'Kst 9500 Allmänna Arvsfonden'!F101)</f>
        <v>-6108.12</v>
      </c>
    </row>
    <row r="102" spans="1:9" ht="12.75" customHeight="1" x14ac:dyDescent="0.2">
      <c r="A102" s="10">
        <v>6220</v>
      </c>
      <c r="B102" s="8" t="s">
        <v>92</v>
      </c>
      <c r="C102" s="9">
        <f>SUM('Kst 01- Gemensam'!C102,'Kst 10 - Tävling'!C102,'Kst 20 - HUS'!C102,'Kst 30 - Styrelse'!C102,'Kst 40 - Kök'!C102,'Kst 50 - Stugan'!C102,'Kst 70 - RUS'!C102,'Kst 80 - Rally'!C102,'Kst85 - Specialsök(NW)'!C102,'Kst 90 - Agility'!C102,'Kst 95 - Drag'!C102,'Kst 9500 Allmänna Arvsfonden'!C102)</f>
        <v>0</v>
      </c>
      <c r="D102" s="9">
        <f>SUM('Kst 01- Gemensam'!D102,'Kst 10 - Tävling'!D102,'Kst 20 - HUS'!D102,'Kst 30 - Styrelse'!D102,'Kst 40 - Kök'!D102,'Kst 50 - Stugan'!D102,'Kst 70 - RUS'!D102,'Kst 80 - Rally'!D102,'Kst85 - Specialsök(NW)'!D102,'Kst 90 - Agility'!D102,'Kst 95 - Drag'!D102,'Kst 9500 Allmänna Arvsfonden'!D102)</f>
        <v>0</v>
      </c>
      <c r="E102" s="9">
        <f>SUM('Kst 01- Gemensam'!E102,'Kst 10 - Tävling'!E102,'Kst 20 - HUS'!E102,'Kst 30 - Styrelse'!E102,'Kst 40 - Kök'!E102,'Kst 50 - Stugan'!E102,'Kst 70 - RUS'!E102,'Kst 80 - Rally'!E102,'Kst85 - Specialsök(NW)'!E102,'Kst 90 - Agility'!E102,'Kst 95 - Drag'!E102,'Kst 9500 Allmänna Arvsfonden'!E102)</f>
        <v>0</v>
      </c>
      <c r="F102" s="9">
        <f>SUM('Kst 01- Gemensam'!F102,'Kst 10 - Tävling'!F102,'Kst 20 - HUS'!F102,'Kst 30 - Styrelse'!F102,'Kst 40 - Kök'!F102,'Kst 50 - Stugan'!F102,'Kst 70 - RUS'!F102,'Kst 80 - Rally'!F102,'Kst85 - Specialsök(NW)'!F102,'Kst 90 - Agility'!F102,'Kst 95 - Drag'!F102,'Kst 9500 Allmänna Arvsfonden'!F102)</f>
        <v>0</v>
      </c>
    </row>
    <row r="103" spans="1:9" ht="12.75" customHeight="1" x14ac:dyDescent="0.2">
      <c r="A103" s="10">
        <v>6250</v>
      </c>
      <c r="B103" s="8" t="s">
        <v>93</v>
      </c>
      <c r="C103" s="9">
        <f>SUM('Kst 01- Gemensam'!C103,'Kst 10 - Tävling'!C103,'Kst 20 - HUS'!C103,'Kst 30 - Styrelse'!C103,'Kst 40 - Kök'!C103,'Kst 50 - Stugan'!C103,'Kst 70 - RUS'!C103,'Kst 80 - Rally'!C103,'Kst85 - Specialsök(NW)'!C103,'Kst 90 - Agility'!C103,'Kst 95 - Drag'!C103,'Kst 9500 Allmänna Arvsfonden'!C103)</f>
        <v>0</v>
      </c>
      <c r="D103" s="9">
        <f>SUM('Kst 01- Gemensam'!D103,'Kst 10 - Tävling'!D103,'Kst 20 - HUS'!D103,'Kst 30 - Styrelse'!D103,'Kst 40 - Kök'!D103,'Kst 50 - Stugan'!D103,'Kst 70 - RUS'!D103,'Kst 80 - Rally'!D103,'Kst85 - Specialsök(NW)'!D103,'Kst 90 - Agility'!D103,'Kst 95 - Drag'!D103,'Kst 9500 Allmänna Arvsfonden'!D103)</f>
        <v>0</v>
      </c>
      <c r="E103" s="9">
        <f>SUM('Kst 01- Gemensam'!E103,'Kst 10 - Tävling'!E103,'Kst 20 - HUS'!E103,'Kst 30 - Styrelse'!E103,'Kst 40 - Kök'!E103,'Kst 50 - Stugan'!E103,'Kst 70 - RUS'!E103,'Kst 80 - Rally'!E103,'Kst85 - Specialsök(NW)'!E103,'Kst 90 - Agility'!E103,'Kst 95 - Drag'!E103,'Kst 9500 Allmänna Arvsfonden'!E103)</f>
        <v>-45</v>
      </c>
      <c r="F103" s="9">
        <f>SUM('Kst 01- Gemensam'!F103,'Kst 10 - Tävling'!F103,'Kst 20 - HUS'!F103,'Kst 30 - Styrelse'!F103,'Kst 40 - Kök'!F103,'Kst 50 - Stugan'!F103,'Kst 70 - RUS'!F103,'Kst 80 - Rally'!F103,'Kst85 - Specialsök(NW)'!F103,'Kst 90 - Agility'!F103,'Kst 95 - Drag'!F103,'Kst 9500 Allmänna Arvsfonden'!F103)</f>
        <v>0</v>
      </c>
    </row>
    <row r="104" spans="1:9" ht="12.75" customHeight="1" x14ac:dyDescent="0.2">
      <c r="A104" s="10">
        <v>6310</v>
      </c>
      <c r="B104" s="8" t="s">
        <v>94</v>
      </c>
      <c r="C104" s="9">
        <f>SUM('Kst 01- Gemensam'!C104,'Kst 10 - Tävling'!C104,'Kst 20 - HUS'!C104,'Kst 30 - Styrelse'!C104,'Kst 40 - Kök'!C104,'Kst 50 - Stugan'!C104,'Kst 70 - RUS'!C104,'Kst 80 - Rally'!C104,'Kst85 - Specialsök(NW)'!C104,'Kst 90 - Agility'!C104,'Kst 95 - Drag'!C104,'Kst 9500 Allmänna Arvsfonden'!C104)</f>
        <v>-11913</v>
      </c>
      <c r="D104" s="9">
        <f>SUM('Kst 01- Gemensam'!D104,'Kst 10 - Tävling'!D104,'Kst 20 - HUS'!D104,'Kst 30 - Styrelse'!D104,'Kst 40 - Kök'!D104,'Kst 50 - Stugan'!D104,'Kst 70 - RUS'!D104,'Kst 80 - Rally'!D104,'Kst85 - Specialsök(NW)'!D104,'Kst 90 - Agility'!D104,'Kst 95 - Drag'!D104,'Kst 9500 Allmänna Arvsfonden'!D104)</f>
        <v>-12730</v>
      </c>
      <c r="E104" s="9">
        <f>SUM('Kst 01- Gemensam'!E104,'Kst 10 - Tävling'!E104,'Kst 20 - HUS'!E104,'Kst 30 - Styrelse'!E104,'Kst 40 - Kök'!E104,'Kst 50 - Stugan'!E104,'Kst 70 - RUS'!E104,'Kst 80 - Rally'!E104,'Kst85 - Specialsök(NW)'!E104,'Kst 90 - Agility'!E104,'Kst 95 - Drag'!E104,'Kst 9500 Allmänna Arvsfonden'!E104)</f>
        <v>-17472.25</v>
      </c>
      <c r="F104" s="9">
        <f>SUM('Kst 01- Gemensam'!F104,'Kst 10 - Tävling'!F104,'Kst 20 - HUS'!F104,'Kst 30 - Styrelse'!F104,'Kst 40 - Kök'!F104,'Kst 50 - Stugan'!F104,'Kst 70 - RUS'!F104,'Kst 80 - Rally'!F104,'Kst85 - Specialsök(NW)'!F104,'Kst 90 - Agility'!F104,'Kst 95 - Drag'!F104,'Kst 9500 Allmänna Arvsfonden'!F104)</f>
        <v>-31300</v>
      </c>
    </row>
    <row r="105" spans="1:9" ht="12.75" customHeight="1" x14ac:dyDescent="0.2">
      <c r="A105" s="10">
        <v>6411</v>
      </c>
      <c r="B105" s="8" t="s">
        <v>95</v>
      </c>
      <c r="C105" s="9">
        <f>SUM('Kst 01- Gemensam'!C105,'Kst 10 - Tävling'!C105,'Kst 20 - HUS'!C105,'Kst 30 - Styrelse'!C105,'Kst 40 - Kök'!C105,'Kst 50 - Stugan'!C105,'Kst 70 - RUS'!C105,'Kst 80 - Rally'!C105,'Kst85 - Specialsök(NW)'!C105,'Kst 90 - Agility'!C105,'Kst 95 - Drag'!C105,'Kst 9500 Allmänna Arvsfonden'!C105)</f>
        <v>-11205</v>
      </c>
      <c r="D105" s="9">
        <f>SUM('Kst 01- Gemensam'!D105,'Kst 10 - Tävling'!D105,'Kst 20 - HUS'!D105,'Kst 30 - Styrelse'!D105,'Kst 40 - Kök'!D105,'Kst 50 - Stugan'!D105,'Kst 70 - RUS'!D105,'Kst 80 - Rally'!D105,'Kst85 - Specialsök(NW)'!D105,'Kst 90 - Agility'!D105,'Kst 95 - Drag'!D105,'Kst 9500 Allmänna Arvsfonden'!D105)</f>
        <v>-17388</v>
      </c>
      <c r="E105" s="9">
        <f>SUM('Kst 01- Gemensam'!E105,'Kst 10 - Tävling'!E105,'Kst 20 - HUS'!E105,'Kst 30 - Styrelse'!E105,'Kst 40 - Kök'!E105,'Kst 50 - Stugan'!E105,'Kst 70 - RUS'!E105,'Kst 80 - Rally'!E105,'Kst85 - Specialsök(NW)'!E105,'Kst 90 - Agility'!E105,'Kst 95 - Drag'!E105,'Kst 9500 Allmänna Arvsfonden'!E105)</f>
        <v>-17124</v>
      </c>
      <c r="F105" s="9">
        <f>SUM('Kst 01- Gemensam'!F105,'Kst 10 - Tävling'!F105,'Kst 20 - HUS'!F105,'Kst 30 - Styrelse'!F105,'Kst 40 - Kök'!F105,'Kst 50 - Stugan'!F105,'Kst 70 - RUS'!F105,'Kst 80 - Rally'!F105,'Kst85 - Specialsök(NW)'!F105,'Kst 90 - Agility'!F105,'Kst 95 - Drag'!F105,'Kst 9500 Allmänna Arvsfonden'!F105)</f>
        <v>-21474</v>
      </c>
    </row>
    <row r="106" spans="1:9" ht="12.75" customHeight="1" x14ac:dyDescent="0.2">
      <c r="A106" s="10">
        <v>6412</v>
      </c>
      <c r="B106" s="8" t="s">
        <v>96</v>
      </c>
      <c r="C106" s="9">
        <f>SUM('Kst 01- Gemensam'!C106,'Kst 10 - Tävling'!C106,'Kst 20 - HUS'!C106,'Kst 30 - Styrelse'!C106,'Kst 40 - Kök'!C106,'Kst 50 - Stugan'!C106,'Kst 70 - RUS'!C106,'Kst 80 - Rally'!C106,'Kst85 - Specialsök(NW)'!C106,'Kst 90 - Agility'!C106,'Kst 95 - Drag'!C106,'Kst 9500 Allmänna Arvsfonden'!C106)</f>
        <v>0</v>
      </c>
      <c r="D106" s="9">
        <f>SUM('Kst 01- Gemensam'!D106,'Kst 10 - Tävling'!D106,'Kst 20 - HUS'!D106,'Kst 30 - Styrelse'!D106,'Kst 40 - Kök'!D106,'Kst 50 - Stugan'!D106,'Kst 70 - RUS'!D106,'Kst 80 - Rally'!D106,'Kst85 - Specialsök(NW)'!D106,'Kst 90 - Agility'!D106,'Kst 95 - Drag'!D106,'Kst 9500 Allmänna Arvsfonden'!D106)</f>
        <v>0</v>
      </c>
      <c r="E106" s="9">
        <f>SUM('Kst 01- Gemensam'!E106,'Kst 10 - Tävling'!E106,'Kst 20 - HUS'!E106,'Kst 30 - Styrelse'!E106,'Kst 40 - Kök'!E106,'Kst 50 - Stugan'!E106,'Kst 70 - RUS'!E106,'Kst 80 - Rally'!E106,'Kst85 - Specialsök(NW)'!E106,'Kst 90 - Agility'!E106,'Kst 95 - Drag'!E106,'Kst 9500 Allmänna Arvsfonden'!E106)</f>
        <v>0</v>
      </c>
      <c r="F106" s="9">
        <f>SUM('Kst 01- Gemensam'!F106,'Kst 10 - Tävling'!F106,'Kst 20 - HUS'!F106,'Kst 30 - Styrelse'!F106,'Kst 40 - Kök'!F106,'Kst 50 - Stugan'!F106,'Kst 70 - RUS'!F106,'Kst 80 - Rally'!F106,'Kst85 - Specialsök(NW)'!F106,'Kst 90 - Agility'!F106,'Kst 95 - Drag'!F106,'Kst 9500 Allmänna Arvsfonden'!F106)</f>
        <v>0</v>
      </c>
    </row>
    <row r="107" spans="1:9" ht="12.75" customHeight="1" x14ac:dyDescent="0.2">
      <c r="A107" s="10">
        <v>6413</v>
      </c>
      <c r="B107" s="8" t="s">
        <v>97</v>
      </c>
      <c r="C107" s="9">
        <f>SUM('Kst 01- Gemensam'!C107,'Kst 10 - Tävling'!C107,'Kst 20 - HUS'!C107,'Kst 30 - Styrelse'!C107,'Kst 40 - Kök'!C107,'Kst 50 - Stugan'!C107,'Kst 70 - RUS'!C107,'Kst 80 - Rally'!C107,'Kst85 - Specialsök(NW)'!C107,'Kst 90 - Agility'!C107,'Kst 95 - Drag'!C107,'Kst 9500 Allmänna Arvsfonden'!C107)</f>
        <v>-62757</v>
      </c>
      <c r="D107" s="9">
        <f>SUM('Kst 01- Gemensam'!D107,'Kst 10 - Tävling'!D107,'Kst 20 - HUS'!D107,'Kst 30 - Styrelse'!D107,'Kst 40 - Kök'!D107,'Kst 50 - Stugan'!D107,'Kst 70 - RUS'!D107,'Kst 80 - Rally'!D107,'Kst85 - Specialsök(NW)'!D107,'Kst 90 - Agility'!D107,'Kst 95 - Drag'!D107,'Kst 9500 Allmänna Arvsfonden'!D107)</f>
        <v>-24000</v>
      </c>
      <c r="E107" s="9">
        <f>SUM('Kst 01- Gemensam'!E107,'Kst 10 - Tävling'!E107,'Kst 20 - HUS'!E107,'Kst 30 - Styrelse'!E107,'Kst 40 - Kök'!E107,'Kst 50 - Stugan'!E107,'Kst 70 - RUS'!E107,'Kst 80 - Rally'!E107,'Kst85 - Specialsök(NW)'!E107,'Kst 90 - Agility'!E107,'Kst 95 - Drag'!E107,'Kst 9500 Allmänna Arvsfonden'!E107)</f>
        <v>-12500</v>
      </c>
      <c r="F107" s="9">
        <f>SUM('Kst 01- Gemensam'!F107,'Kst 10 - Tävling'!F107,'Kst 20 - HUS'!F107,'Kst 30 - Styrelse'!F107,'Kst 40 - Kök'!F107,'Kst 50 - Stugan'!F107,'Kst 70 - RUS'!F107,'Kst 80 - Rally'!F107,'Kst85 - Specialsök(NW)'!F107,'Kst 90 - Agility'!F107,'Kst 95 - Drag'!F107,'Kst 9500 Allmänna Arvsfonden'!F107)</f>
        <v>-28000</v>
      </c>
    </row>
    <row r="108" spans="1:9" ht="12.75" customHeight="1" x14ac:dyDescent="0.2">
      <c r="A108" s="10">
        <v>6423</v>
      </c>
      <c r="B108" s="8" t="s">
        <v>161</v>
      </c>
      <c r="C108" s="9">
        <f>SUM('Kst 01- Gemensam'!C108,'Kst 10 - Tävling'!C108,'Kst 20 - HUS'!C108,'Kst 30 - Styrelse'!C108,'Kst 40 - Kök'!C108,'Kst 50 - Stugan'!C108,'Kst 70 - RUS'!C108,'Kst 80 - Rally'!C108,'Kst85 - Specialsök(NW)'!C108,'Kst 90 - Agility'!C108,'Kst 95 - Drag'!C108,'Kst 9500 Allmänna Arvsfonden'!C108)</f>
        <v>0</v>
      </c>
      <c r="D108" s="9">
        <f>SUM('Kst 01- Gemensam'!D108,'Kst 10 - Tävling'!D108,'Kst 20 - HUS'!D108,'Kst 30 - Styrelse'!D108,'Kst 40 - Kök'!D108,'Kst 50 - Stugan'!D108,'Kst 70 - RUS'!D108,'Kst 80 - Rally'!D108,'Kst85 - Specialsök(NW)'!D108,'Kst 90 - Agility'!D108,'Kst 95 - Drag'!D108,'Kst 9500 Allmänna Arvsfonden'!D108)</f>
        <v>-97875</v>
      </c>
      <c r="E108" s="9">
        <f>SUM('Kst 01- Gemensam'!E108,'Kst 10 - Tävling'!E108,'Kst 20 - HUS'!E108,'Kst 30 - Styrelse'!E108,'Kst 40 - Kök'!E108,'Kst 50 - Stugan'!E108,'Kst 70 - RUS'!E108,'Kst 80 - Rally'!E108,'Kst85 - Specialsök(NW)'!E108,'Kst 90 - Agility'!E108,'Kst 95 - Drag'!E108,'Kst 9500 Allmänna Arvsfonden'!E108)</f>
        <v>-54037.5</v>
      </c>
      <c r="F108" s="9">
        <f>SUM('Kst 01- Gemensam'!F108,'Kst 10 - Tävling'!F108,'Kst 20 - HUS'!F108,'Kst 30 - Styrelse'!F108,'Kst 40 - Kök'!F108,'Kst 50 - Stugan'!F108,'Kst 70 - RUS'!F108,'Kst 80 - Rally'!F108,'Kst85 - Specialsök(NW)'!F108,'Kst 90 - Agility'!F108,'Kst 95 - Drag'!F108,'Kst 9500 Allmänna Arvsfonden'!F108)</f>
        <v>0</v>
      </c>
      <c r="I108" s="78"/>
    </row>
    <row r="109" spans="1:9" ht="12.75" customHeight="1" x14ac:dyDescent="0.2">
      <c r="A109" s="10">
        <v>6520</v>
      </c>
      <c r="B109" s="8" t="s">
        <v>98</v>
      </c>
      <c r="C109" s="9">
        <f>SUM('Kst 01- Gemensam'!C109,'Kst 10 - Tävling'!C109,'Kst 20 - HUS'!C109,'Kst 30 - Styrelse'!C109,'Kst 40 - Kök'!C109,'Kst 50 - Stugan'!C109,'Kst 70 - RUS'!C109,'Kst 80 - Rally'!C109,'Kst85 - Specialsök(NW)'!C109,'Kst 90 - Agility'!C109,'Kst 95 - Drag'!C109,'Kst 9500 Allmänna Arvsfonden'!C109)</f>
        <v>0</v>
      </c>
      <c r="D109" s="9">
        <f>SUM('Kst 01- Gemensam'!D109,'Kst 10 - Tävling'!D109,'Kst 20 - HUS'!D109,'Kst 30 - Styrelse'!D109,'Kst 40 - Kök'!D109,'Kst 50 - Stugan'!D109,'Kst 70 - RUS'!D109,'Kst 80 - Rally'!D109,'Kst85 - Specialsök(NW)'!D109,'Kst 90 - Agility'!D109,'Kst 95 - Drag'!D109,'Kst 9500 Allmänna Arvsfonden'!D109)</f>
        <v>0</v>
      </c>
      <c r="E109" s="9">
        <f>SUM('Kst 01- Gemensam'!E109,'Kst 10 - Tävling'!E109,'Kst 20 - HUS'!E109,'Kst 30 - Styrelse'!E109,'Kst 40 - Kök'!E109,'Kst 50 - Stugan'!E109,'Kst 70 - RUS'!E109,'Kst 80 - Rally'!E109,'Kst85 - Specialsök(NW)'!E109,'Kst 90 - Agility'!E109,'Kst 95 - Drag'!E109,'Kst 9500 Allmänna Arvsfonden'!E109)</f>
        <v>0</v>
      </c>
      <c r="F109" s="9">
        <f>SUM('Kst 01- Gemensam'!F109,'Kst 10 - Tävling'!F109,'Kst 20 - HUS'!F109,'Kst 30 - Styrelse'!F109,'Kst 40 - Kök'!F109,'Kst 50 - Stugan'!F109,'Kst 70 - RUS'!F109,'Kst 80 - Rally'!F109,'Kst85 - Specialsök(NW)'!F109,'Kst 90 - Agility'!F109,'Kst 95 - Drag'!F109,'Kst 9500 Allmänna Arvsfonden'!F109)</f>
        <v>0</v>
      </c>
    </row>
    <row r="110" spans="1:9" ht="12.75" customHeight="1" x14ac:dyDescent="0.2">
      <c r="A110" s="10">
        <v>6531</v>
      </c>
      <c r="B110" s="8" t="s">
        <v>99</v>
      </c>
      <c r="C110" s="9">
        <f>SUM('Kst 01- Gemensam'!C110,'Kst 10 - Tävling'!C110,'Kst 20 - HUS'!C110,'Kst 30 - Styrelse'!C110,'Kst 40 - Kök'!C110,'Kst 50 - Stugan'!C110,'Kst 70 - RUS'!C110,'Kst 80 - Rally'!C110,'Kst85 - Specialsök(NW)'!C110,'Kst 90 - Agility'!C110,'Kst 95 - Drag'!C110,'Kst 9500 Allmänna Arvsfonden'!C110)</f>
        <v>-1455</v>
      </c>
      <c r="D110" s="9">
        <f>SUM('Kst 01- Gemensam'!D110,'Kst 10 - Tävling'!D110,'Kst 20 - HUS'!D110,'Kst 30 - Styrelse'!D110,'Kst 40 - Kök'!D110,'Kst 50 - Stugan'!D110,'Kst 70 - RUS'!D110,'Kst 80 - Rally'!D110,'Kst85 - Specialsök(NW)'!D110,'Kst 90 - Agility'!D110,'Kst 95 - Drag'!D110,'Kst 9500 Allmänna Arvsfonden'!D110)</f>
        <v>-2750</v>
      </c>
      <c r="E110" s="9">
        <f>SUM('Kst 01- Gemensam'!E110,'Kst 10 - Tävling'!E110,'Kst 20 - HUS'!E110,'Kst 30 - Styrelse'!E110,'Kst 40 - Kök'!E110,'Kst 50 - Stugan'!E110,'Kst 70 - RUS'!E110,'Kst 80 - Rally'!E110,'Kst85 - Specialsök(NW)'!E110,'Kst 90 - Agility'!E110,'Kst 95 - Drag'!E110,'Kst 9500 Allmänna Arvsfonden'!E110)</f>
        <v>-5445</v>
      </c>
      <c r="F110" s="9">
        <f>SUM('Kst 01- Gemensam'!F110,'Kst 10 - Tävling'!F110,'Kst 20 - HUS'!F110,'Kst 30 - Styrelse'!F110,'Kst 40 - Kök'!F110,'Kst 50 - Stugan'!F110,'Kst 70 - RUS'!F110,'Kst 80 - Rally'!F110,'Kst85 - Specialsök(NW)'!F110,'Kst 90 - Agility'!F110,'Kst 95 - Drag'!F110,'Kst 9500 Allmänna Arvsfonden'!F110)</f>
        <v>-1825</v>
      </c>
    </row>
    <row r="111" spans="1:9" ht="12.75" customHeight="1" x14ac:dyDescent="0.2">
      <c r="A111" s="10">
        <v>6570</v>
      </c>
      <c r="B111" s="8" t="s">
        <v>100</v>
      </c>
      <c r="C111" s="9">
        <f>SUM('Kst 01- Gemensam'!C111,'Kst 10 - Tävling'!C111,'Kst 20 - HUS'!C111,'Kst 30 - Styrelse'!C111,'Kst 40 - Kök'!C111,'Kst 50 - Stugan'!C111,'Kst 70 - RUS'!C111,'Kst 80 - Rally'!C111,'Kst85 - Specialsök(NW)'!C111,'Kst 90 - Agility'!C111,'Kst 95 - Drag'!C111,'Kst 9500 Allmänna Arvsfonden'!C111)</f>
        <v>-2665</v>
      </c>
      <c r="D111" s="9">
        <f>SUM('Kst 01- Gemensam'!D111,'Kst 10 - Tävling'!D111,'Kst 20 - HUS'!D111,'Kst 30 - Styrelse'!D111,'Kst 40 - Kök'!D111,'Kst 50 - Stugan'!D111,'Kst 70 - RUS'!D111,'Kst 80 - Rally'!D111,'Kst85 - Specialsök(NW)'!D111,'Kst 90 - Agility'!D111,'Kst 95 - Drag'!D111,'Kst 9500 Allmänna Arvsfonden'!D111)</f>
        <v>-3000</v>
      </c>
      <c r="E111" s="9">
        <f>SUM('Kst 01- Gemensam'!E111,'Kst 10 - Tävling'!E111,'Kst 20 - HUS'!E111,'Kst 30 - Styrelse'!E111,'Kst 40 - Kök'!E111,'Kst 50 - Stugan'!E111,'Kst 70 - RUS'!E111,'Kst 80 - Rally'!E111,'Kst85 - Specialsök(NW)'!E111,'Kst 90 - Agility'!E111,'Kst 95 - Drag'!E111,'Kst 9500 Allmänna Arvsfonden'!E111)</f>
        <v>-4585.34</v>
      </c>
      <c r="F111" s="9">
        <f>SUM('Kst 01- Gemensam'!F111,'Kst 10 - Tävling'!F111,'Kst 20 - HUS'!F111,'Kst 30 - Styrelse'!F111,'Kst 40 - Kök'!F111,'Kst 50 - Stugan'!F111,'Kst 70 - RUS'!F111,'Kst 80 - Rally'!F111,'Kst85 - Specialsök(NW)'!F111,'Kst 90 - Agility'!F111,'Kst 95 - Drag'!F111,'Kst 9500 Allmänna Arvsfonden'!F111)</f>
        <v>-4000</v>
      </c>
    </row>
    <row r="112" spans="1:9" ht="12.75" customHeight="1" x14ac:dyDescent="0.2">
      <c r="A112" s="10">
        <v>6590</v>
      </c>
      <c r="B112" s="8" t="s">
        <v>101</v>
      </c>
      <c r="C112" s="9">
        <f>SUM('Kst 01- Gemensam'!C112,'Kst 10 - Tävling'!C112,'Kst 20 - HUS'!C112,'Kst 30 - Styrelse'!C112,'Kst 40 - Kök'!C112,'Kst 50 - Stugan'!C112,'Kst 70 - RUS'!C112,'Kst 80 - Rally'!C112,'Kst85 - Specialsök(NW)'!C112,'Kst 90 - Agility'!C112,'Kst 95 - Drag'!C112,'Kst 9500 Allmänna Arvsfonden'!C112)</f>
        <v>-2435</v>
      </c>
      <c r="D112" s="9">
        <f>SUM('Kst 01- Gemensam'!D112,'Kst 10 - Tävling'!D112,'Kst 20 - HUS'!D112,'Kst 30 - Styrelse'!D112,'Kst 40 - Kök'!D112,'Kst 50 - Stugan'!D112,'Kst 70 - RUS'!D112,'Kst 80 - Rally'!D112,'Kst85 - Specialsök(NW)'!D112,'Kst 90 - Agility'!D112,'Kst 95 - Drag'!D112,'Kst 9500 Allmänna Arvsfonden'!D112)</f>
        <v>-4500</v>
      </c>
      <c r="E112" s="9">
        <f>SUM('Kst 01- Gemensam'!E112,'Kst 10 - Tävling'!E112,'Kst 20 - HUS'!E112,'Kst 30 - Styrelse'!E112,'Kst 40 - Kök'!E112,'Kst 50 - Stugan'!E112,'Kst 70 - RUS'!E112,'Kst 80 - Rally'!E112,'Kst85 - Specialsök(NW)'!E112,'Kst 90 - Agility'!E112,'Kst 95 - Drag'!E112,'Kst 9500 Allmänna Arvsfonden'!E112)</f>
        <v>-4334</v>
      </c>
      <c r="F112" s="9">
        <f>SUM('Kst 01- Gemensam'!F112,'Kst 10 - Tävling'!F112,'Kst 20 - HUS'!F112,'Kst 30 - Styrelse'!F112,'Kst 40 - Kök'!F112,'Kst 50 - Stugan'!F112,'Kst 70 - RUS'!F112,'Kst 80 - Rally'!F112,'Kst85 - Specialsök(NW)'!F112,'Kst 90 - Agility'!F112,'Kst 95 - Drag'!F112,'Kst 9500 Allmänna Arvsfonden'!F112)</f>
        <v>-4000</v>
      </c>
    </row>
    <row r="113" spans="1:10" ht="12.75" customHeight="1" x14ac:dyDescent="0.2">
      <c r="A113" s="10">
        <v>6970</v>
      </c>
      <c r="B113" s="8" t="s">
        <v>102</v>
      </c>
      <c r="C113" s="9">
        <f>SUM('Kst 01- Gemensam'!C113,'Kst 10 - Tävling'!C113,'Kst 20 - HUS'!C113,'Kst 30 - Styrelse'!C113,'Kst 40 - Kök'!C113,'Kst 50 - Stugan'!C113,'Kst 70 - RUS'!C113,'Kst 80 - Rally'!C113,'Kst85 - Specialsök(NW)'!C113,'Kst 90 - Agility'!C113,'Kst 95 - Drag'!C113,'Kst 9500 Allmänna Arvsfonden'!C113)</f>
        <v>0</v>
      </c>
      <c r="D113" s="9">
        <f>SUM('Kst 01- Gemensam'!D113,'Kst 10 - Tävling'!D113,'Kst 20 - HUS'!D113,'Kst 30 - Styrelse'!D113,'Kst 40 - Kök'!D113,'Kst 50 - Stugan'!D113,'Kst 70 - RUS'!D113,'Kst 80 - Rally'!D113,'Kst85 - Specialsök(NW)'!D113,'Kst 90 - Agility'!D113,'Kst 95 - Drag'!D113,'Kst 9500 Allmänna Arvsfonden'!D113)</f>
        <v>0</v>
      </c>
      <c r="E113" s="9">
        <f>SUM('Kst 01- Gemensam'!E113,'Kst 10 - Tävling'!E113,'Kst 20 - HUS'!E113,'Kst 30 - Styrelse'!E113,'Kst 40 - Kök'!E113,'Kst 50 - Stugan'!E113,'Kst 70 - RUS'!E113,'Kst 80 - Rally'!E113,'Kst85 - Specialsök(NW)'!E113,'Kst 90 - Agility'!E113,'Kst 95 - Drag'!E113,'Kst 9500 Allmänna Arvsfonden'!E113)</f>
        <v>0</v>
      </c>
      <c r="F113" s="9">
        <f>SUM('Kst 01- Gemensam'!F113,'Kst 10 - Tävling'!F113,'Kst 20 - HUS'!F113,'Kst 30 - Styrelse'!F113,'Kst 40 - Kök'!F113,'Kst 50 - Stugan'!F113,'Kst 70 - RUS'!F113,'Kst 80 - Rally'!F113,'Kst85 - Specialsök(NW)'!F113,'Kst 90 - Agility'!F113,'Kst 95 - Drag'!F113,'Kst 9500 Allmänna Arvsfonden'!F113)</f>
        <v>0</v>
      </c>
    </row>
    <row r="114" spans="1:10" ht="12.75" customHeight="1" x14ac:dyDescent="0.2">
      <c r="A114" s="10">
        <v>6971</v>
      </c>
      <c r="B114" s="8" t="s">
        <v>103</v>
      </c>
      <c r="C114" s="9">
        <f>SUM('Kst 01- Gemensam'!C114,'Kst 10 - Tävling'!C114,'Kst 20 - HUS'!C114,'Kst 30 - Styrelse'!C114,'Kst 40 - Kök'!C114,'Kst 50 - Stugan'!C114,'Kst 70 - RUS'!C114,'Kst 80 - Rally'!C114,'Kst85 - Specialsök(NW)'!C114,'Kst 90 - Agility'!C114,'Kst 95 - Drag'!C114,'Kst 9500 Allmänna Arvsfonden'!C114)</f>
        <v>0</v>
      </c>
      <c r="D114" s="9">
        <f>SUM('Kst 01- Gemensam'!D114,'Kst 10 - Tävling'!D114,'Kst 20 - HUS'!D114,'Kst 30 - Styrelse'!D114,'Kst 40 - Kök'!D114,'Kst 50 - Stugan'!D114,'Kst 70 - RUS'!D114,'Kst 80 - Rally'!D114,'Kst85 - Specialsök(NW)'!D114,'Kst 90 - Agility'!D114,'Kst 95 - Drag'!D114,'Kst 9500 Allmänna Arvsfonden'!D114)</f>
        <v>-500</v>
      </c>
      <c r="E114" s="9">
        <f>SUM('Kst 01- Gemensam'!E114,'Kst 10 - Tävling'!E114,'Kst 20 - HUS'!E114,'Kst 30 - Styrelse'!E114,'Kst 40 - Kök'!E114,'Kst 50 - Stugan'!E114,'Kst 70 - RUS'!E114,'Kst 80 - Rally'!E114,'Kst85 - Specialsök(NW)'!E114,'Kst 90 - Agility'!E114,'Kst 95 - Drag'!E114,'Kst 9500 Allmänna Arvsfonden'!E114)</f>
        <v>-273</v>
      </c>
      <c r="F114" s="9">
        <f>SUM('Kst 01- Gemensam'!F114,'Kst 10 - Tävling'!F114,'Kst 20 - HUS'!F114,'Kst 30 - Styrelse'!F114,'Kst 40 - Kök'!F114,'Kst 50 - Stugan'!F114,'Kst 70 - RUS'!F114,'Kst 80 - Rally'!F114,'Kst85 - Specialsök(NW)'!F114,'Kst 90 - Agility'!F114,'Kst 95 - Drag'!F114,'Kst 9500 Allmänna Arvsfonden'!F114)</f>
        <v>-500</v>
      </c>
    </row>
    <row r="115" spans="1:10" ht="12.75" customHeight="1" x14ac:dyDescent="0.2">
      <c r="A115" s="10">
        <v>6972</v>
      </c>
      <c r="B115" s="8" t="s">
        <v>104</v>
      </c>
      <c r="C115" s="9">
        <f>SUM('Kst 01- Gemensam'!C115,'Kst 10 - Tävling'!C115,'Kst 20 - HUS'!C115,'Kst 30 - Styrelse'!C115,'Kst 40 - Kök'!C115,'Kst 50 - Stugan'!C115,'Kst 70 - RUS'!C115,'Kst 80 - Rally'!C115,'Kst85 - Specialsök(NW)'!C115,'Kst 90 - Agility'!C115,'Kst 95 - Drag'!C115,'Kst 9500 Allmänna Arvsfonden'!C115)</f>
        <v>-24581</v>
      </c>
      <c r="D115" s="9">
        <f>SUM('Kst 01- Gemensam'!D115,'Kst 10 - Tävling'!D115,'Kst 20 - HUS'!D115,'Kst 30 - Styrelse'!D115,'Kst 40 - Kök'!D115,'Kst 50 - Stugan'!D115,'Kst 70 - RUS'!D115,'Kst 80 - Rally'!D115,'Kst85 - Specialsök(NW)'!D115,'Kst 90 - Agility'!D115,'Kst 95 - Drag'!D115,'Kst 9500 Allmänna Arvsfonden'!D115)</f>
        <v>-2720</v>
      </c>
      <c r="E115" s="9">
        <f>SUM('Kst 01- Gemensam'!E115,'Kst 10 - Tävling'!E115,'Kst 20 - HUS'!E115,'Kst 30 - Styrelse'!E115,'Kst 40 - Kök'!E115,'Kst 50 - Stugan'!E115,'Kst 70 - RUS'!E115,'Kst 80 - Rally'!E115,'Kst85 - Specialsök(NW)'!E115,'Kst 90 - Agility'!E115,'Kst 95 - Drag'!E115,'Kst 9500 Allmänna Arvsfonden'!E115)</f>
        <v>-2273</v>
      </c>
      <c r="F115" s="9">
        <f>SUM('Kst 01- Gemensam'!F115,'Kst 10 - Tävling'!F115,'Kst 20 - HUS'!F115,'Kst 30 - Styrelse'!F115,'Kst 40 - Kök'!F115,'Kst 50 - Stugan'!F115,'Kst 70 - RUS'!F115,'Kst 80 - Rally'!F115,'Kst85 - Specialsök(NW)'!F115,'Kst 90 - Agility'!F115,'Kst 95 - Drag'!F115,'Kst 9500 Allmänna Arvsfonden'!F115)</f>
        <v>-9820</v>
      </c>
    </row>
    <row r="116" spans="1:10" ht="12.75" customHeight="1" x14ac:dyDescent="0.2">
      <c r="A116" s="10">
        <v>6973</v>
      </c>
      <c r="B116" s="8" t="s">
        <v>105</v>
      </c>
      <c r="C116" s="9">
        <f>SUM('Kst 01- Gemensam'!C116,'Kst 10 - Tävling'!C116,'Kst 20 - HUS'!C116,'Kst 30 - Styrelse'!C116,'Kst 40 - Kök'!C116,'Kst 50 - Stugan'!C116,'Kst 70 - RUS'!C116,'Kst 80 - Rally'!C116,'Kst85 - Specialsök(NW)'!C116,'Kst 90 - Agility'!C116,'Kst 95 - Drag'!C116,'Kst 9500 Allmänna Arvsfonden'!C116)</f>
        <v>0</v>
      </c>
      <c r="D116" s="9">
        <f>SUM('Kst 01- Gemensam'!D116,'Kst 10 - Tävling'!D116,'Kst 20 - HUS'!D116,'Kst 30 - Styrelse'!D116,'Kst 40 - Kök'!D116,'Kst 50 - Stugan'!D116,'Kst 70 - RUS'!D116,'Kst 80 - Rally'!D116,'Kst85 - Specialsök(NW)'!D116,'Kst 90 - Agility'!D116,'Kst 95 - Drag'!D116,'Kst 9500 Allmänna Arvsfonden'!D116)</f>
        <v>0</v>
      </c>
      <c r="E116" s="9">
        <f>SUM('Kst 01- Gemensam'!E116,'Kst 10 - Tävling'!E116,'Kst 20 - HUS'!E116,'Kst 30 - Styrelse'!E116,'Kst 40 - Kök'!E116,'Kst 50 - Stugan'!E116,'Kst 70 - RUS'!E116,'Kst 80 - Rally'!E116,'Kst85 - Specialsök(NW)'!E116,'Kst 90 - Agility'!E116,'Kst 95 - Drag'!E116,'Kst 9500 Allmänna Arvsfonden'!E116)</f>
        <v>0</v>
      </c>
      <c r="F116" s="9">
        <f>SUM('Kst 01- Gemensam'!F116,'Kst 10 - Tävling'!F116,'Kst 20 - HUS'!F116,'Kst 30 - Styrelse'!F116,'Kst 40 - Kök'!F116,'Kst 50 - Stugan'!F116,'Kst 70 - RUS'!F116,'Kst 80 - Rally'!F116,'Kst85 - Specialsök(NW)'!F116,'Kst 90 - Agility'!F116,'Kst 95 - Drag'!F116,'Kst 9500 Allmänna Arvsfonden'!F116)</f>
        <v>0</v>
      </c>
    </row>
    <row r="117" spans="1:10" ht="12.75" customHeight="1" x14ac:dyDescent="0.2">
      <c r="A117" s="10">
        <v>6990</v>
      </c>
      <c r="B117" s="8" t="s">
        <v>106</v>
      </c>
      <c r="C117" s="9">
        <f>SUM('Kst 01- Gemensam'!C117,'Kst 10 - Tävling'!C117,'Kst 20 - HUS'!C117,'Kst 30 - Styrelse'!C117,'Kst 40 - Kök'!C117,'Kst 50 - Stugan'!C117,'Kst 70 - RUS'!C117,'Kst 80 - Rally'!C117,'Kst85 - Specialsök(NW)'!C117,'Kst 90 - Agility'!C117,'Kst 95 - Drag'!C117,'Kst 9500 Allmänna Arvsfonden'!C117)</f>
        <v>0</v>
      </c>
      <c r="D117" s="9">
        <f>SUM('Kst 01- Gemensam'!D117,'Kst 10 - Tävling'!D117,'Kst 20 - HUS'!D117,'Kst 30 - Styrelse'!D117,'Kst 40 - Kök'!D117,'Kst 50 - Stugan'!D117,'Kst 70 - RUS'!D117,'Kst 80 - Rally'!D117,'Kst85 - Specialsök(NW)'!D117,'Kst 90 - Agility'!D117,'Kst 95 - Drag'!D117,'Kst 9500 Allmänna Arvsfonden'!D117)</f>
        <v>0</v>
      </c>
      <c r="E117" s="9">
        <f>SUM('Kst 01- Gemensam'!E117,'Kst 10 - Tävling'!E117,'Kst 20 - HUS'!E117,'Kst 30 - Styrelse'!E117,'Kst 40 - Kök'!E117,'Kst 50 - Stugan'!E117,'Kst 70 - RUS'!E117,'Kst 80 - Rally'!E117,'Kst85 - Specialsök(NW)'!E117,'Kst 90 - Agility'!E117,'Kst 95 - Drag'!E117,'Kst 9500 Allmänna Arvsfonden'!E117)</f>
        <v>0</v>
      </c>
      <c r="F117" s="9">
        <f>SUM('Kst 01- Gemensam'!F117,'Kst 10 - Tävling'!F117,'Kst 20 - HUS'!F117,'Kst 30 - Styrelse'!F117,'Kst 40 - Kök'!F117,'Kst 50 - Stugan'!F117,'Kst 70 - RUS'!F117,'Kst 80 - Rally'!F117,'Kst85 - Specialsök(NW)'!F117,'Kst 90 - Agility'!F117,'Kst 95 - Drag'!F117,'Kst 9500 Allmänna Arvsfonden'!F117)</f>
        <v>0</v>
      </c>
    </row>
    <row r="118" spans="1:10" ht="12.75" customHeight="1" x14ac:dyDescent="0.2">
      <c r="A118" s="10">
        <v>6995</v>
      </c>
      <c r="B118" s="8" t="s">
        <v>107</v>
      </c>
      <c r="C118" s="9">
        <f>SUM('Kst 01- Gemensam'!C118,'Kst 10 - Tävling'!C118,'Kst 20 - HUS'!C118,'Kst 30 - Styrelse'!C118,'Kst 40 - Kök'!C118,'Kst 50 - Stugan'!C118,'Kst 70 - RUS'!C118,'Kst 80 - Rally'!C118,'Kst85 - Specialsök(NW)'!C118,'Kst 90 - Agility'!C118,'Kst 95 - Drag'!C118,'Kst 9500 Allmänna Arvsfonden'!C118)</f>
        <v>-3235</v>
      </c>
      <c r="D118" s="9">
        <f>SUM('Kst 01- Gemensam'!D118,'Kst 10 - Tävling'!D118,'Kst 20 - HUS'!D118,'Kst 30 - Styrelse'!D118,'Kst 40 - Kök'!D118,'Kst 50 - Stugan'!D118,'Kst 70 - RUS'!D118,'Kst 80 - Rally'!D118,'Kst85 - Specialsök(NW)'!D118,'Kst 90 - Agility'!D118,'Kst 95 - Drag'!D118,'Kst 9500 Allmänna Arvsfonden'!D118)</f>
        <v>0</v>
      </c>
      <c r="E118" s="9">
        <f>SUM('Kst 01- Gemensam'!E118,'Kst 10 - Tävling'!E118,'Kst 20 - HUS'!E118,'Kst 30 - Styrelse'!E118,'Kst 40 - Kök'!E118,'Kst 50 - Stugan'!E118,'Kst 70 - RUS'!E118,'Kst 80 - Rally'!E118,'Kst85 - Specialsök(NW)'!E118,'Kst 90 - Agility'!E118,'Kst 95 - Drag'!E118,'Kst 9500 Allmänna Arvsfonden'!E118)</f>
        <v>-1737.15</v>
      </c>
      <c r="F118" s="9">
        <f>SUM('Kst 01- Gemensam'!F118,'Kst 10 - Tävling'!F118,'Kst 20 - HUS'!F118,'Kst 30 - Styrelse'!F118,'Kst 40 - Kök'!F118,'Kst 50 - Stugan'!F118,'Kst 70 - RUS'!F118,'Kst 80 - Rally'!F118,'Kst85 - Specialsök(NW)'!F118,'Kst 90 - Agility'!F118,'Kst 95 - Drag'!F118,'Kst 9500 Allmänna Arvsfonden'!F118)</f>
        <v>-500</v>
      </c>
    </row>
    <row r="119" spans="1:10" ht="12.75" customHeight="1" x14ac:dyDescent="0.2">
      <c r="A119" s="80">
        <v>6996</v>
      </c>
      <c r="B119" s="81" t="s">
        <v>184</v>
      </c>
      <c r="C119" s="9">
        <f>SUM('Kst 01- Gemensam'!C119,'Kst 10 - Tävling'!C119,'Kst 20 - HUS'!C119,'Kst 30 - Styrelse'!C119,'Kst 40 - Kök'!C119,'Kst 50 - Stugan'!C119,'Kst 70 - RUS'!C119,'Kst 80 - Rally'!C119,'Kst85 - Specialsök(NW)'!C119,'Kst 90 - Agility'!C119,'Kst 95 - Drag'!C119,'Kst 9500 Allmänna Arvsfonden'!C119)</f>
        <v>0</v>
      </c>
      <c r="D119" s="9">
        <f>SUM('Kst 01- Gemensam'!D119,'Kst 10 - Tävling'!D119,'Kst 20 - HUS'!D119,'Kst 30 - Styrelse'!D119,'Kst 40 - Kök'!D119,'Kst 50 - Stugan'!D119,'Kst 70 - RUS'!D119,'Kst 80 - Rally'!D119,'Kst85 - Specialsök(NW)'!D119,'Kst 90 - Agility'!D119,'Kst 95 - Drag'!D119,'Kst 9500 Allmänna Arvsfonden'!D119)</f>
        <v>0</v>
      </c>
      <c r="E119" s="9">
        <f>SUM('Kst 01- Gemensam'!E119,'Kst 10 - Tävling'!E119,'Kst 20 - HUS'!E119,'Kst 30 - Styrelse'!E119,'Kst 40 - Kök'!E119,'Kst 50 - Stugan'!E119,'Kst 70 - RUS'!E119,'Kst 80 - Rally'!E119,'Kst85 - Specialsök(NW)'!E119,'Kst 90 - Agility'!E119,'Kst 95 - Drag'!E119,'Kst 9500 Allmänna Arvsfonden'!E119)</f>
        <v>0</v>
      </c>
      <c r="F119" s="9">
        <f>SUM('Kst 01- Gemensam'!F119,'Kst 10 - Tävling'!F119,'Kst 20 - HUS'!F119,'Kst 30 - Styrelse'!F119,'Kst 40 - Kök'!F119,'Kst 50 - Stugan'!F119,'Kst 70 - RUS'!F119,'Kst 80 - Rally'!F119,'Kst85 - Specialsök(NW)'!F119,'Kst 90 - Agility'!F119,'Kst 95 - Drag'!F119,'Kst 9500 Allmänna Arvsfonden'!F119)</f>
        <v>0</v>
      </c>
    </row>
    <row r="120" spans="1:10" ht="12.75" customHeight="1" x14ac:dyDescent="0.2">
      <c r="A120" s="19" t="s">
        <v>108</v>
      </c>
      <c r="B120" s="8"/>
      <c r="C120" s="9">
        <f>SUM(C54:C93,C95:C119)</f>
        <v>-246280.15000000002</v>
      </c>
      <c r="D120" s="9">
        <f t="shared" ref="D120:F120" si="5">SUM(D54:D93,D95:D119)</f>
        <v>-290943</v>
      </c>
      <c r="E120" s="9">
        <f t="shared" si="5"/>
        <v>-232879.5</v>
      </c>
      <c r="F120" s="9">
        <f t="shared" si="5"/>
        <v>-219517.12</v>
      </c>
      <c r="I120" s="78"/>
    </row>
    <row r="121" spans="1:10" ht="12.75" customHeight="1" x14ac:dyDescent="0.2">
      <c r="A121" s="12"/>
      <c r="C121" s="9"/>
      <c r="D121" s="9"/>
      <c r="E121" s="18"/>
      <c r="F121" s="18"/>
    </row>
    <row r="122" spans="1:10" ht="12.75" customHeight="1" x14ac:dyDescent="0.2">
      <c r="A122" s="7" t="s">
        <v>109</v>
      </c>
      <c r="B122" s="8"/>
      <c r="C122" s="9"/>
      <c r="D122" s="9"/>
      <c r="E122" s="9"/>
      <c r="F122" s="9"/>
    </row>
    <row r="123" spans="1:10" ht="12.75" customHeight="1" x14ac:dyDescent="0.2">
      <c r="A123" s="10">
        <v>7510</v>
      </c>
      <c r="B123" s="8" t="s">
        <v>110</v>
      </c>
      <c r="C123" s="9">
        <f>SUM('Kst 01- Gemensam'!C123,'Kst 10 - Tävling'!C123,'Kst 20 - HUS'!C123,'Kst 30 - Styrelse'!C123,'Kst 40 - Kök'!C123,'Kst 50 - Stugan'!C123,'Kst 70 - RUS'!C123,'Kst 80 - Rally'!C123,'Kst85 - Specialsök(NW)'!C123,'Kst 90 - Agility'!C123,'Kst 95 - Drag'!C123,'Kst 9500 Allmänna Arvsfonden'!C123)</f>
        <v>-11349.48</v>
      </c>
      <c r="D123" s="9">
        <f>SUM('Kst 01- Gemensam'!D123,'Kst 10 - Tävling'!D123,'Kst 20 - HUS'!D123,'Kst 30 - Styrelse'!D123,'Kst 40 - Kök'!D123,'Kst 50 - Stugan'!D123,'Kst 70 - RUS'!D123,'Kst 80 - Rally'!D123,'Kst85 - Specialsök(NW)'!D123,'Kst 90 - Agility'!D123,'Kst 95 - Drag'!D123,'Kst 9500 Allmänna Arvsfonden'!D123)</f>
        <v>-13000</v>
      </c>
      <c r="E123" s="9">
        <f>SUM('Kst 01- Gemensam'!E123,'Kst 10 - Tävling'!E123,'Kst 20 - HUS'!E123,'Kst 30 - Styrelse'!E123,'Kst 40 - Kök'!E123,'Kst 50 - Stugan'!E123,'Kst 70 - RUS'!E123,'Kst 80 - Rally'!E123,'Kst85 - Specialsök(NW)'!E123,'Kst 90 - Agility'!E123,'Kst 95 - Drag'!E123,'Kst 9500 Allmänna Arvsfonden'!E123)</f>
        <v>-51</v>
      </c>
      <c r="F123" s="9">
        <f>SUM('Kst 01- Gemensam'!F123,'Kst 10 - Tävling'!F123,'Kst 20 - HUS'!F123,'Kst 30 - Styrelse'!F123,'Kst 40 - Kök'!F123,'Kst 50 - Stugan'!F123,'Kst 70 - RUS'!F123,'Kst 80 - Rally'!F123,'Kst85 - Specialsök(NW)'!F123,'Kst 90 - Agility'!F123,'Kst 95 - Drag'!F123,'Kst 9500 Allmänna Arvsfonden'!F123)</f>
        <v>-6766</v>
      </c>
      <c r="J123" s="59"/>
    </row>
    <row r="124" spans="1:10" ht="12.75" customHeight="1" x14ac:dyDescent="0.2">
      <c r="A124" s="10">
        <v>7511</v>
      </c>
      <c r="B124" s="8" t="s">
        <v>111</v>
      </c>
      <c r="C124" s="9">
        <f>SUM('Kst 01- Gemensam'!C124,'Kst 10 - Tävling'!C124,'Kst 20 - HUS'!C124,'Kst 30 - Styrelse'!C124,'Kst 40 - Kök'!C124,'Kst 50 - Stugan'!C124,'Kst 70 - RUS'!C124,'Kst 80 - Rally'!C124,'Kst85 - Specialsök(NW)'!C124,'Kst 90 - Agility'!C124,'Kst 95 - Drag'!C124,'Kst 9500 Allmänna Arvsfonden'!C124)</f>
        <v>0</v>
      </c>
      <c r="D124" s="9">
        <f>SUM('Kst 01- Gemensam'!D124,'Kst 10 - Tävling'!D124,'Kst 20 - HUS'!D124,'Kst 30 - Styrelse'!D124,'Kst 40 - Kök'!D124,'Kst 50 - Stugan'!D124,'Kst 70 - RUS'!D124,'Kst 80 - Rally'!D124,'Kst85 - Specialsök(NW)'!D124,'Kst 90 - Agility'!D124,'Kst 95 - Drag'!D124,'Kst 9500 Allmänna Arvsfonden'!D124)</f>
        <v>0</v>
      </c>
      <c r="E124" s="9">
        <f>SUM('Kst 01- Gemensam'!E124,'Kst 10 - Tävling'!E124,'Kst 20 - HUS'!E124,'Kst 30 - Styrelse'!E124,'Kst 40 - Kök'!E124,'Kst 50 - Stugan'!E124,'Kst 70 - RUS'!E124,'Kst 80 - Rally'!E124,'Kst85 - Specialsök(NW)'!E124,'Kst 90 - Agility'!E124,'Kst 95 - Drag'!E124,'Kst 9500 Allmänna Arvsfonden'!E124)</f>
        <v>0</v>
      </c>
      <c r="F124" s="9">
        <f>SUM('Kst 01- Gemensam'!F124,'Kst 10 - Tävling'!F124,'Kst 20 - HUS'!F124,'Kst 30 - Styrelse'!F124,'Kst 40 - Kök'!F124,'Kst 50 - Stugan'!F124,'Kst 70 - RUS'!F124,'Kst 80 - Rally'!F124,'Kst85 - Specialsök(NW)'!F124,'Kst 90 - Agility'!F124,'Kst 95 - Drag'!F124,'Kst 9500 Allmänna Arvsfonden'!F124)</f>
        <v>0</v>
      </c>
      <c r="J124" s="59"/>
    </row>
    <row r="125" spans="1:10" ht="12.75" customHeight="1" x14ac:dyDescent="0.2">
      <c r="A125" s="20" t="s">
        <v>112</v>
      </c>
      <c r="B125" s="21"/>
      <c r="C125" s="22">
        <f t="shared" ref="C125:F125" si="6">SUM(C123:C124)</f>
        <v>-11349.48</v>
      </c>
      <c r="D125" s="22">
        <f t="shared" si="6"/>
        <v>-13000</v>
      </c>
      <c r="E125" s="22">
        <f t="shared" si="6"/>
        <v>-51</v>
      </c>
      <c r="F125" s="22">
        <f t="shared" si="6"/>
        <v>-6766</v>
      </c>
    </row>
    <row r="126" spans="1:10" ht="12.75" customHeight="1" x14ac:dyDescent="0.2">
      <c r="A126" s="23"/>
      <c r="B126" s="24"/>
      <c r="C126" s="25"/>
      <c r="D126" s="25"/>
      <c r="E126" s="25"/>
      <c r="F126" s="18"/>
    </row>
    <row r="127" spans="1:10" ht="12.75" customHeight="1" x14ac:dyDescent="0.2">
      <c r="A127" s="87" t="s">
        <v>113</v>
      </c>
      <c r="B127" s="88"/>
      <c r="C127" s="26"/>
      <c r="D127" s="26"/>
      <c r="E127" s="26"/>
      <c r="F127" s="18"/>
    </row>
    <row r="128" spans="1:10" ht="12.75" customHeight="1" x14ac:dyDescent="0.2">
      <c r="A128" s="27">
        <v>7820</v>
      </c>
      <c r="B128" s="28" t="s">
        <v>114</v>
      </c>
      <c r="C128" s="9">
        <f>SUM('Kst 01- Gemensam'!C128,'Kst 10 - Tävling'!C128,'Kst 20 - HUS'!C128,'Kst 30 - Styrelse'!C128,'Kst 40 - Kök'!C128,'Kst 50 - Stugan'!C128,'Kst 70 - RUS'!C128,'Kst 80 - Rally'!C128,'Kst85 - Specialsök(NW)'!C128,'Kst 90 - Agility'!C128,'Kst 95 - Drag'!C128,'Kst 9500 Allmänna Arvsfonden'!C128)</f>
        <v>-3956.3</v>
      </c>
      <c r="D128" s="9">
        <f>SUM('Kst 01- Gemensam'!D128,'Kst 10 - Tävling'!D128,'Kst 20 - HUS'!D128,'Kst 30 - Styrelse'!D128,'Kst 40 - Kök'!D128,'Kst 50 - Stugan'!D128,'Kst 70 - RUS'!D128,'Kst 80 - Rally'!D128,'Kst85 - Specialsök(NW)'!D128,'Kst 90 - Agility'!D128,'Kst 95 - Drag'!D128,'Kst 9500 Allmänna Arvsfonden'!D128)</f>
        <v>-3956.3</v>
      </c>
      <c r="E128" s="9">
        <f>SUM('Kst 01- Gemensam'!E128,'Kst 10 - Tävling'!E128,'Kst 20 - HUS'!E128,'Kst 30 - Styrelse'!E128,'Kst 40 - Kök'!E128,'Kst 50 - Stugan'!E128,'Kst 70 - RUS'!E128,'Kst 80 - Rally'!E128,'Kst85 - Specialsök(NW)'!E128,'Kst 90 - Agility'!E128,'Kst 95 - Drag'!E128,'Kst 9500 Allmänna Arvsfonden'!E128)</f>
        <v>-3956.3</v>
      </c>
      <c r="F128" s="9">
        <f>SUM('Kst 01- Gemensam'!F128,'Kst 10 - Tävling'!F128,'Kst 20 - HUS'!F128,'Kst 30 - Styrelse'!F128,'Kst 40 - Kök'!F128,'Kst 50 - Stugan'!F128,'Kst 70 - RUS'!F128,'Kst 80 - Rally'!F128,'Kst85 - Specialsök(NW)'!F128,'Kst 90 - Agility'!F128,'Kst 95 - Drag'!F128,'Kst 9500 Allmänna Arvsfonden'!F128)</f>
        <v>-3956.3</v>
      </c>
      <c r="J128" s="18"/>
    </row>
    <row r="129" spans="1:13" ht="12.75" customHeight="1" x14ac:dyDescent="0.2">
      <c r="A129" s="10">
        <v>7822</v>
      </c>
      <c r="B129" s="8" t="s">
        <v>115</v>
      </c>
      <c r="C129" s="9">
        <f>SUM('Kst 01- Gemensam'!C129,'Kst 10 - Tävling'!C129,'Kst 20 - HUS'!C129,'Kst 30 - Styrelse'!C129,'Kst 40 - Kök'!C129,'Kst 50 - Stugan'!C129,'Kst 70 - RUS'!C129,'Kst 80 - Rally'!C129,'Kst85 - Specialsök(NW)'!C129,'Kst 90 - Agility'!C129,'Kst 95 - Drag'!C129,'Kst 9500 Allmänna Arvsfonden'!C129)</f>
        <v>-5000</v>
      </c>
      <c r="D129" s="9">
        <f>SUM('Kst 01- Gemensam'!D129,'Kst 10 - Tävling'!D129,'Kst 20 - HUS'!D129,'Kst 30 - Styrelse'!D129,'Kst 40 - Kök'!D129,'Kst 50 - Stugan'!D129,'Kst 70 - RUS'!D129,'Kst 80 - Rally'!D129,'Kst85 - Specialsök(NW)'!D129,'Kst 90 - Agility'!D129,'Kst 95 - Drag'!D129,'Kst 9500 Allmänna Arvsfonden'!D129)</f>
        <v>-5000</v>
      </c>
      <c r="E129" s="9">
        <f>SUM('Kst 01- Gemensam'!E129,'Kst 10 - Tävling'!E129,'Kst 20 - HUS'!E129,'Kst 30 - Styrelse'!E129,'Kst 40 - Kök'!E129,'Kst 50 - Stugan'!E129,'Kst 70 - RUS'!E129,'Kst 80 - Rally'!E129,'Kst85 - Specialsök(NW)'!E129,'Kst 90 - Agility'!E129,'Kst 95 - Drag'!E129,'Kst 9500 Allmänna Arvsfonden'!E129)</f>
        <v>-5000</v>
      </c>
      <c r="F129" s="9">
        <f>SUM('Kst 01- Gemensam'!F129,'Kst 10 - Tävling'!F129,'Kst 20 - HUS'!F129,'Kst 30 - Styrelse'!F129,'Kst 40 - Kök'!F129,'Kst 50 - Stugan'!F129,'Kst 70 - RUS'!F129,'Kst 80 - Rally'!F129,'Kst85 - Specialsök(NW)'!F129,'Kst 90 - Agility'!F129,'Kst 95 - Drag'!F129,'Kst 9500 Allmänna Arvsfonden'!F129)</f>
        <v>-5000</v>
      </c>
      <c r="J129" s="18"/>
    </row>
    <row r="130" spans="1:13" ht="12.75" customHeight="1" x14ac:dyDescent="0.2">
      <c r="A130" s="7" t="s">
        <v>116</v>
      </c>
      <c r="B130" s="8"/>
      <c r="C130" s="30">
        <f>SUM(C128:C129)</f>
        <v>-8956.2999999999993</v>
      </c>
      <c r="D130" s="30">
        <f t="shared" ref="D130:F130" si="7">SUM(D128:D129)</f>
        <v>-8956.2999999999993</v>
      </c>
      <c r="E130" s="30">
        <f t="shared" si="7"/>
        <v>-8956.2999999999993</v>
      </c>
      <c r="F130" s="30">
        <f t="shared" si="7"/>
        <v>-8956.2999999999993</v>
      </c>
    </row>
    <row r="131" spans="1:13" ht="12.75" customHeight="1" x14ac:dyDescent="0.2">
      <c r="A131" s="7" t="s">
        <v>117</v>
      </c>
      <c r="B131" s="19"/>
      <c r="C131" s="9">
        <f>SUM(C49,C120,C125,D130)</f>
        <v>-296831.21999999997</v>
      </c>
      <c r="D131" s="9">
        <f>SUM(D49,D120,D125,D130)</f>
        <v>-341899.3</v>
      </c>
      <c r="E131" s="9">
        <f>SUM(E49,E120,E125,E130)</f>
        <v>-269563.64</v>
      </c>
      <c r="F131" s="9">
        <f>SUM(F49,F120,F125,F130)</f>
        <v>-260239.41999999998</v>
      </c>
      <c r="H131" s="74"/>
      <c r="I131" s="74" t="s">
        <v>170</v>
      </c>
      <c r="J131" s="74"/>
    </row>
    <row r="132" spans="1:13" ht="12.75" customHeight="1" x14ac:dyDescent="0.2">
      <c r="A132" s="7" t="s">
        <v>118</v>
      </c>
      <c r="B132" s="19"/>
      <c r="C132" s="9">
        <f t="shared" ref="C132:F132" si="8">SUM(C40,C131)</f>
        <v>-24269.219999999972</v>
      </c>
      <c r="D132" s="9">
        <f t="shared" si="8"/>
        <v>-9189.2999999999884</v>
      </c>
      <c r="E132" s="9">
        <f t="shared" si="8"/>
        <v>-2388.9899999999907</v>
      </c>
      <c r="F132" s="9">
        <f t="shared" si="8"/>
        <v>-32859.419999999984</v>
      </c>
      <c r="H132" s="74" t="s">
        <v>169</v>
      </c>
      <c r="I132" s="74" t="s">
        <v>176</v>
      </c>
      <c r="J132" s="74" t="s">
        <v>177</v>
      </c>
      <c r="K132" s="59" t="s">
        <v>174</v>
      </c>
      <c r="L132" s="59" t="s">
        <v>175</v>
      </c>
      <c r="M132" s="59"/>
    </row>
    <row r="133" spans="1:13" ht="12.75" customHeight="1" x14ac:dyDescent="0.2">
      <c r="A133" s="7" t="s">
        <v>119</v>
      </c>
      <c r="B133" s="8"/>
      <c r="C133" s="9"/>
      <c r="D133" s="9"/>
      <c r="E133" s="9"/>
      <c r="F133" s="9"/>
      <c r="H133" s="74">
        <v>1</v>
      </c>
      <c r="I133" s="70">
        <f>SUM('Kst 01- Gemensam'!C144)</f>
        <v>59799.78</v>
      </c>
      <c r="J133" s="70">
        <f>SUM('Kst 01- Gemensam'!D144)</f>
        <v>-25336.300000000003</v>
      </c>
      <c r="K133" s="70">
        <f>SUM('Kst 01- Gemensam'!E144)</f>
        <v>-15284.920000000007</v>
      </c>
      <c r="L133" s="70">
        <f>SUM('Kst 01- Gemensam'!F144)</f>
        <v>-2256.3000000000029</v>
      </c>
      <c r="M133" s="70"/>
    </row>
    <row r="134" spans="1:13" ht="12.75" customHeight="1" x14ac:dyDescent="0.2">
      <c r="A134" s="10">
        <v>8300</v>
      </c>
      <c r="B134" s="8" t="s">
        <v>120</v>
      </c>
      <c r="C134" s="9">
        <f>SUM('Kst 01- Gemensam'!C134,'Kst 10 - Tävling'!C134,'Kst 20 - HUS'!C134,'Kst 30 - Styrelse'!C134,'Kst 40 - Kök'!C134,'Kst 50 - Stugan'!C134,'Kst 70 - RUS'!C134,'Kst 80 - Rally'!C134,'Kst85 - Specialsök(NW)'!C134,'Kst 90 - Agility'!C134,'Kst 95 - Drag'!C134,'Kst 9500 Allmänna Arvsfonden'!C134)</f>
        <v>0</v>
      </c>
      <c r="D134" s="9">
        <f>SUM('Kst 01- Gemensam'!D134,'Kst 10 - Tävling'!D134,'Kst 20 - HUS'!D134,'Kst 30 - Styrelse'!D134,'Kst 40 - Kök'!D134,'Kst 50 - Stugan'!D134,'Kst 70 - RUS'!D134,'Kst 80 - Rally'!D134,'Kst85 - Specialsök(NW)'!D134,'Kst 90 - Agility'!D134,'Kst 95 - Drag'!D134,'Kst 9500 Allmänna Arvsfonden'!D134)</f>
        <v>0</v>
      </c>
      <c r="E134" s="9">
        <f>SUM('Kst 01- Gemensam'!E134,'Kst 10 - Tävling'!E134,'Kst 20 - HUS'!E134,'Kst 30 - Styrelse'!E134,'Kst 40 - Kök'!E134,'Kst 50 - Stugan'!E134,'Kst 70 - RUS'!E134,'Kst 80 - Rally'!E134,'Kst85 - Specialsök(NW)'!E134,'Kst 90 - Agility'!E134,'Kst 95 - Drag'!E134,'Kst 9500 Allmänna Arvsfonden'!E134)</f>
        <v>1708.41</v>
      </c>
      <c r="F134" s="9">
        <f>SUM('Kst 01- Gemensam'!F134,'Kst 10 - Tävling'!F134,'Kst 20 - HUS'!F134,'Kst 30 - Styrelse'!F134,'Kst 40 - Kök'!F134,'Kst 50 - Stugan'!F134,'Kst 70 - RUS'!F134,'Kst 80 - Rally'!F134,'Kst85 - Specialsök(NW)'!F134,'Kst 90 - Agility'!F134,'Kst 95 - Drag'!F134,'Kst 9500 Allmänna Arvsfonden'!F134)</f>
        <v>0</v>
      </c>
      <c r="H134" s="74">
        <v>10</v>
      </c>
      <c r="I134" s="70">
        <f>SUM('Kst 10 - Tävling'!C144)</f>
        <v>594.40999999999985</v>
      </c>
      <c r="J134" s="70">
        <f>SUM('Kst 10 - Tävling'!D144)</f>
        <v>0</v>
      </c>
      <c r="K134" s="70">
        <f>SUM('Kst 10 - Tävling'!E144)</f>
        <v>-2110</v>
      </c>
      <c r="L134" s="70">
        <f>SUM('Kst 10 - Tävling'!F144)</f>
        <v>375</v>
      </c>
      <c r="M134" s="70"/>
    </row>
    <row r="135" spans="1:13" ht="12.75" customHeight="1" x14ac:dyDescent="0.2">
      <c r="A135" s="10">
        <v>8310</v>
      </c>
      <c r="B135" s="8" t="s">
        <v>121</v>
      </c>
      <c r="C135" s="9">
        <f>SUM('Kst 01- Gemensam'!C135,'Kst 10 - Tävling'!C135,'Kst 20 - HUS'!C135,'Kst 30 - Styrelse'!C135,'Kst 40 - Kök'!C135,'Kst 50 - Stugan'!C135,'Kst 70 - RUS'!C135,'Kst 80 - Rally'!C135,'Kst85 - Specialsök(NW)'!C135,'Kst 90 - Agility'!C135,'Kst 95 - Drag'!C135,'Kst 9500 Allmänna Arvsfonden'!C135)</f>
        <v>1</v>
      </c>
      <c r="D135" s="9">
        <f>SUM('Kst 01- Gemensam'!D135,'Kst 10 - Tävling'!D135,'Kst 20 - HUS'!D135,'Kst 30 - Styrelse'!D135,'Kst 40 - Kök'!D135,'Kst 50 - Stugan'!D135,'Kst 70 - RUS'!D135,'Kst 80 - Rally'!D135,'Kst85 - Specialsök(NW)'!D135,'Kst 90 - Agility'!D135,'Kst 95 - Drag'!D135,'Kst 9500 Allmänna Arvsfonden'!D135)</f>
        <v>0</v>
      </c>
      <c r="E135" s="9">
        <f>SUM('Kst 01- Gemensam'!E135,'Kst 10 - Tävling'!E135,'Kst 20 - HUS'!E135,'Kst 30 - Styrelse'!E135,'Kst 40 - Kök'!E135,'Kst 50 - Stugan'!E135,'Kst 70 - RUS'!E135,'Kst 80 - Rally'!E135,'Kst85 - Specialsök(NW)'!E135,'Kst 90 - Agility'!E135,'Kst 95 - Drag'!E135,'Kst 9500 Allmänna Arvsfonden'!E135)</f>
        <v>6</v>
      </c>
      <c r="F135" s="9">
        <f>SUM('Kst 01- Gemensam'!F135,'Kst 10 - Tävling'!F135,'Kst 20 - HUS'!F135,'Kst 30 - Styrelse'!F135,'Kst 40 - Kök'!F135,'Kst 50 - Stugan'!F135,'Kst 70 - RUS'!F135,'Kst 80 - Rally'!F135,'Kst85 - Specialsök(NW)'!F135,'Kst 90 - Agility'!F135,'Kst 95 - Drag'!F135,'Kst 9500 Allmänna Arvsfonden'!F135)</f>
        <v>0</v>
      </c>
      <c r="G135" s="78"/>
      <c r="H135" s="74">
        <v>20</v>
      </c>
      <c r="I135" s="70">
        <f>SUM('Kst 20 - HUS'!C144)</f>
        <v>25715.42</v>
      </c>
      <c r="J135" s="70">
        <f>SUM('Kst 20 - HUS'!D144)</f>
        <v>53150</v>
      </c>
      <c r="K135" s="70">
        <f>SUM('Kst 20 - HUS'!E144)</f>
        <v>38275.040000000001</v>
      </c>
      <c r="L135" s="70">
        <f>SUM('Kst 20 - HUS'!F144)</f>
        <v>23092</v>
      </c>
      <c r="M135" s="70"/>
    </row>
    <row r="136" spans="1:13" ht="12.75" customHeight="1" x14ac:dyDescent="0.2">
      <c r="A136" s="10">
        <v>8390</v>
      </c>
      <c r="B136" s="8" t="s">
        <v>122</v>
      </c>
      <c r="C136" s="9">
        <f>SUM('Kst 01- Gemensam'!C136,'Kst 10 - Tävling'!C136,'Kst 20 - HUS'!C136,'Kst 30 - Styrelse'!C136,'Kst 40 - Kök'!C136,'Kst 50 - Stugan'!C136,'Kst 70 - RUS'!C136,'Kst 80 - Rally'!C136,'Kst85 - Specialsök(NW)'!C136,'Kst 90 - Agility'!C136,'Kst 95 - Drag'!C136,'Kst 9500 Allmänna Arvsfonden'!C136)</f>
        <v>0</v>
      </c>
      <c r="D136" s="9">
        <f>SUM('Kst 01- Gemensam'!D136,'Kst 10 - Tävling'!D136,'Kst 20 - HUS'!D136,'Kst 30 - Styrelse'!D136,'Kst 40 - Kök'!D136,'Kst 50 - Stugan'!D136,'Kst 70 - RUS'!D136,'Kst 80 - Rally'!D136,'Kst85 - Specialsök(NW)'!D136,'Kst 90 - Agility'!D136,'Kst 95 - Drag'!D136,'Kst 9500 Allmänna Arvsfonden'!D136)</f>
        <v>0</v>
      </c>
      <c r="E136" s="9">
        <f>SUM('Kst 01- Gemensam'!E136,'Kst 10 - Tävling'!E136,'Kst 20 - HUS'!E136,'Kst 30 - Styrelse'!E136,'Kst 40 - Kök'!E136,'Kst 50 - Stugan'!E136,'Kst 70 - RUS'!E136,'Kst 80 - Rally'!E136,'Kst85 - Specialsök(NW)'!E136,'Kst 90 - Agility'!E136,'Kst 95 - Drag'!E136,'Kst 9500 Allmänna Arvsfonden'!E136)</f>
        <v>0</v>
      </c>
      <c r="F136" s="9">
        <f>SUM('Kst 01- Gemensam'!F136,'Kst 10 - Tävling'!F136,'Kst 20 - HUS'!F136,'Kst 30 - Styrelse'!F136,'Kst 40 - Kök'!F136,'Kst 50 - Stugan'!F136,'Kst 70 - RUS'!F136,'Kst 80 - Rally'!F136,'Kst85 - Specialsök(NW)'!F136,'Kst 90 - Agility'!F136,'Kst 95 - Drag'!F136,'Kst 9500 Allmänna Arvsfonden'!F136)</f>
        <v>0</v>
      </c>
      <c r="H136" s="74">
        <v>30</v>
      </c>
      <c r="I136" s="70">
        <f>SUM('Kst 30 - Styrelse'!C144)</f>
        <v>-5291.45</v>
      </c>
      <c r="J136" s="70">
        <f>SUM('Kst 30 - Styrelse'!D144)</f>
        <v>-3500</v>
      </c>
      <c r="K136" s="70">
        <f>SUM('Kst 30 - Styrelse'!E144)</f>
        <v>-1322.1</v>
      </c>
      <c r="L136" s="70">
        <f>SUM('Kst 30 - Styrelse'!F144)</f>
        <v>-1500</v>
      </c>
      <c r="M136" s="70"/>
    </row>
    <row r="137" spans="1:13" ht="12.75" customHeight="1" x14ac:dyDescent="0.2">
      <c r="A137" s="10">
        <v>8400</v>
      </c>
      <c r="B137" s="8" t="s">
        <v>123</v>
      </c>
      <c r="C137" s="9">
        <f>SUM('Kst 01- Gemensam'!C137,'Kst 10 - Tävling'!C137,'Kst 20 - HUS'!C137,'Kst 30 - Styrelse'!C137,'Kst 40 - Kök'!C137,'Kst 50 - Stugan'!C137,'Kst 70 - RUS'!C137,'Kst 80 - Rally'!C137,'Kst85 - Specialsök(NW)'!C137,'Kst 90 - Agility'!C137,'Kst 95 - Drag'!C137,'Kst 9500 Allmänna Arvsfonden'!C137)</f>
        <v>0</v>
      </c>
      <c r="D137" s="9">
        <f>SUM('Kst 01- Gemensam'!D137,'Kst 10 - Tävling'!D137,'Kst 20 - HUS'!D137,'Kst 30 - Styrelse'!D137,'Kst 40 - Kök'!D137,'Kst 50 - Stugan'!D137,'Kst 70 - RUS'!D137,'Kst 80 - Rally'!D137,'Kst85 - Specialsök(NW)'!D137,'Kst 90 - Agility'!D137,'Kst 95 - Drag'!D137,'Kst 9500 Allmänna Arvsfonden'!D137)</f>
        <v>0</v>
      </c>
      <c r="E137" s="9">
        <f>SUM('Kst 01- Gemensam'!E137,'Kst 10 - Tävling'!E137,'Kst 20 - HUS'!E137,'Kst 30 - Styrelse'!E137,'Kst 40 - Kök'!E137,'Kst 50 - Stugan'!E137,'Kst 70 - RUS'!E137,'Kst 80 - Rally'!E137,'Kst85 - Specialsök(NW)'!E137,'Kst 90 - Agility'!E137,'Kst 95 - Drag'!E137,'Kst 9500 Allmänna Arvsfonden'!E137)</f>
        <v>0</v>
      </c>
      <c r="F137" s="9">
        <f>SUM('Kst 01- Gemensam'!F137,'Kst 10 - Tävling'!F137,'Kst 20 - HUS'!F137,'Kst 30 - Styrelse'!F137,'Kst 40 - Kök'!F137,'Kst 50 - Stugan'!F137,'Kst 70 - RUS'!F137,'Kst 80 - Rally'!F137,'Kst85 - Specialsök(NW)'!F137,'Kst 90 - Agility'!F137,'Kst 95 - Drag'!F137,'Kst 9500 Allmänna Arvsfonden'!F137)</f>
        <v>0</v>
      </c>
      <c r="H137" s="74">
        <v>40</v>
      </c>
      <c r="I137" s="70">
        <f>SUM('Kst 40 - Kök'!C144)</f>
        <v>5091.7099999999991</v>
      </c>
      <c r="J137" s="70">
        <f>SUM('Kst 40 - Kök'!D144)</f>
        <v>4000</v>
      </c>
      <c r="K137" s="70">
        <f>SUM('Kst 40 - Kök'!E144)</f>
        <v>8869.760000000002</v>
      </c>
      <c r="L137" s="70">
        <f>SUM('Kst 40 - Kök'!F144)</f>
        <v>6350</v>
      </c>
      <c r="M137" s="70"/>
    </row>
    <row r="138" spans="1:13" ht="12.75" customHeight="1" x14ac:dyDescent="0.2">
      <c r="A138" s="10">
        <v>8410</v>
      </c>
      <c r="B138" s="31" t="s">
        <v>124</v>
      </c>
      <c r="C138" s="9">
        <f>SUM('Kst 01- Gemensam'!C138,'Kst 10 - Tävling'!C138,'Kst 20 - HUS'!C138,'Kst 30 - Styrelse'!C138,'Kst 40 - Kök'!C138,'Kst 50 - Stugan'!C138,'Kst 70 - RUS'!C138,'Kst 80 - Rally'!C138,'Kst85 - Specialsök(NW)'!C138,'Kst 90 - Agility'!C138,'Kst 95 - Drag'!C138,'Kst 9500 Allmänna Arvsfonden'!C138)</f>
        <v>-4</v>
      </c>
      <c r="D138" s="9">
        <f>SUM('Kst 01- Gemensam'!D138,'Kst 10 - Tävling'!D138,'Kst 20 - HUS'!D138,'Kst 30 - Styrelse'!D138,'Kst 40 - Kök'!D138,'Kst 50 - Stugan'!D138,'Kst 70 - RUS'!D138,'Kst 80 - Rally'!D138,'Kst85 - Specialsök(NW)'!D138,'Kst 90 - Agility'!D138,'Kst 95 - Drag'!D138,'Kst 9500 Allmänna Arvsfonden'!D138)</f>
        <v>0</v>
      </c>
      <c r="E138" s="9">
        <f>SUM('Kst 01- Gemensam'!E138,'Kst 10 - Tävling'!E138,'Kst 20 - HUS'!E138,'Kst 30 - Styrelse'!E138,'Kst 40 - Kök'!E138,'Kst 50 - Stugan'!E138,'Kst 70 - RUS'!E138,'Kst 80 - Rally'!E138,'Kst85 - Specialsök(NW)'!E138,'Kst 90 - Agility'!E138,'Kst 95 - Drag'!E138,'Kst 9500 Allmänna Arvsfonden'!E138)</f>
        <v>-73</v>
      </c>
      <c r="F138" s="9">
        <f>SUM('Kst 01- Gemensam'!F138,'Kst 10 - Tävling'!F138,'Kst 20 - HUS'!F138,'Kst 30 - Styrelse'!F138,'Kst 40 - Kök'!F138,'Kst 50 - Stugan'!F138,'Kst 70 - RUS'!F138,'Kst 80 - Rally'!F138,'Kst85 - Specialsök(NW)'!F138,'Kst 90 - Agility'!F138,'Kst 95 - Drag'!F138,'Kst 9500 Allmänna Arvsfonden'!F138)</f>
        <v>0</v>
      </c>
      <c r="H138" s="74">
        <v>50</v>
      </c>
      <c r="I138" s="70">
        <f>SUM('Kst 50 - Stugan'!C144)</f>
        <v>-50735.839999999997</v>
      </c>
      <c r="J138" s="70">
        <f>SUM('Kst 50 - Stugan'!D144)</f>
        <v>-65200</v>
      </c>
      <c r="K138" s="70">
        <f>SUM('Kst 50 - Stugan'!E144)</f>
        <v>-55509.5</v>
      </c>
      <c r="L138" s="70">
        <f>SUM('Kst 50 - Stugan'!F144)</f>
        <v>-67308.12</v>
      </c>
      <c r="M138" s="70"/>
    </row>
    <row r="139" spans="1:13" ht="12.75" customHeight="1" x14ac:dyDescent="0.2">
      <c r="A139" s="10">
        <v>8422</v>
      </c>
      <c r="B139" s="31" t="s">
        <v>125</v>
      </c>
      <c r="C139" s="9">
        <f>SUM('Kst 01- Gemensam'!C139,'Kst 10 - Tävling'!C139,'Kst 20 - HUS'!C139,'Kst 30 - Styrelse'!C139,'Kst 40 - Kök'!C139,'Kst 50 - Stugan'!C139,'Kst 70 - RUS'!C139,'Kst 80 - Rally'!C139,'Kst85 - Specialsök(NW)'!C139,'Kst 90 - Agility'!C139,'Kst 95 - Drag'!C139,'Kst 9500 Allmänna Arvsfonden'!C139)</f>
        <v>0</v>
      </c>
      <c r="D139" s="9">
        <f>SUM('Kst 01- Gemensam'!D139,'Kst 10 - Tävling'!D139,'Kst 20 - HUS'!D139,'Kst 30 - Styrelse'!D139,'Kst 40 - Kök'!D139,'Kst 50 - Stugan'!D139,'Kst 70 - RUS'!D139,'Kst 80 - Rally'!D139,'Kst85 - Specialsök(NW)'!D139,'Kst 90 - Agility'!D139,'Kst 95 - Drag'!D139,'Kst 9500 Allmänna Arvsfonden'!D139)</f>
        <v>0</v>
      </c>
      <c r="E139" s="9">
        <f>SUM('Kst 01- Gemensam'!E139,'Kst 10 - Tävling'!E139,'Kst 20 - HUS'!E139,'Kst 30 - Styrelse'!E139,'Kst 40 - Kök'!E139,'Kst 50 - Stugan'!E139,'Kst 70 - RUS'!E139,'Kst 80 - Rally'!E139,'Kst85 - Specialsök(NW)'!E139,'Kst 90 - Agility'!E139,'Kst 95 - Drag'!E139,'Kst 9500 Allmänna Arvsfonden'!E139)</f>
        <v>-227.69</v>
      </c>
      <c r="F139" s="9">
        <f>SUM('Kst 01- Gemensam'!F139,'Kst 10 - Tävling'!F139,'Kst 20 - HUS'!F139,'Kst 30 - Styrelse'!F139,'Kst 40 - Kök'!F139,'Kst 50 - Stugan'!F139,'Kst 70 - RUS'!F139,'Kst 80 - Rally'!F139,'Kst85 - Specialsök(NW)'!F139,'Kst 90 - Agility'!F139,'Kst 95 - Drag'!F139,'Kst 9500 Allmänna Arvsfonden'!F139)</f>
        <v>0</v>
      </c>
      <c r="H139" s="74">
        <v>70</v>
      </c>
      <c r="I139" s="70">
        <f>SUM('Kst 70 - RUS'!C144)</f>
        <v>8603.0600000000013</v>
      </c>
      <c r="J139" s="70">
        <f>SUM('Kst 70 - RUS'!D144)</f>
        <v>-200</v>
      </c>
      <c r="K139" s="70">
        <f>SUM('Kst 70 - RUS'!E144)</f>
        <v>5503</v>
      </c>
      <c r="L139" s="70">
        <f>SUM('Kst 70 - RUS'!F144)</f>
        <v>-200</v>
      </c>
      <c r="M139" s="70"/>
    </row>
    <row r="140" spans="1:13" ht="12.75" customHeight="1" x14ac:dyDescent="0.2">
      <c r="A140" s="10">
        <v>8423</v>
      </c>
      <c r="B140" s="31" t="s">
        <v>126</v>
      </c>
      <c r="C140" s="9">
        <f>SUM('Kst 01- Gemensam'!C140,'Kst 10 - Tävling'!C140,'Kst 20 - HUS'!C140,'Kst 30 - Styrelse'!C140,'Kst 40 - Kök'!C140,'Kst 50 - Stugan'!C140,'Kst 70 - RUS'!C140,'Kst 80 - Rally'!C140,'Kst85 - Specialsök(NW)'!C140,'Kst 90 - Agility'!C140,'Kst 95 - Drag'!C140,'Kst 9500 Allmänna Arvsfonden'!C140)</f>
        <v>0</v>
      </c>
      <c r="D140" s="9">
        <f>SUM('Kst 01- Gemensam'!D140,'Kst 10 - Tävling'!D140,'Kst 20 - HUS'!D140,'Kst 30 - Styrelse'!D140,'Kst 40 - Kök'!D140,'Kst 50 - Stugan'!D140,'Kst 70 - RUS'!D140,'Kst 80 - Rally'!D140,'Kst85 - Specialsök(NW)'!D140,'Kst 90 - Agility'!D140,'Kst 95 - Drag'!D140,'Kst 9500 Allmänna Arvsfonden'!D140)</f>
        <v>0</v>
      </c>
      <c r="E140" s="9">
        <f>SUM('Kst 01- Gemensam'!E140,'Kst 10 - Tävling'!E140,'Kst 20 - HUS'!E140,'Kst 30 - Styrelse'!E140,'Kst 40 - Kök'!E140,'Kst 50 - Stugan'!E140,'Kst 70 - RUS'!E140,'Kst 80 - Rally'!E140,'Kst85 - Specialsök(NW)'!E140,'Kst 90 - Agility'!E140,'Kst 95 - Drag'!E140,'Kst 9500 Allmänna Arvsfonden'!E140)</f>
        <v>0</v>
      </c>
      <c r="F140" s="9">
        <f>SUM('Kst 01- Gemensam'!F140,'Kst 10 - Tävling'!F140,'Kst 20 - HUS'!F140,'Kst 30 - Styrelse'!F140,'Kst 40 - Kök'!F140,'Kst 50 - Stugan'!F140,'Kst 70 - RUS'!F140,'Kst 80 - Rally'!F140,'Kst85 - Specialsök(NW)'!F140,'Kst 90 - Agility'!F140,'Kst 95 - Drag'!F140,'Kst 9500 Allmänna Arvsfonden'!F140)</f>
        <v>0</v>
      </c>
      <c r="H140" s="74">
        <v>80</v>
      </c>
      <c r="I140" s="70">
        <f>SUM('Kst 80 - Rally'!C144)</f>
        <v>3525.5499999999993</v>
      </c>
      <c r="J140" s="70">
        <f>SUM('Kst 80 - Rally'!D144)</f>
        <v>6522</v>
      </c>
      <c r="K140" s="70">
        <f>SUM('Kst 80 - Rally'!E144)</f>
        <v>12103.65</v>
      </c>
      <c r="L140" s="70">
        <f>SUM('Kst 80 - Rally'!F144)</f>
        <v>-594</v>
      </c>
      <c r="M140" s="70"/>
    </row>
    <row r="141" spans="1:13" ht="12.75" customHeight="1" x14ac:dyDescent="0.2">
      <c r="A141" s="10">
        <v>8710</v>
      </c>
      <c r="B141" s="31" t="s">
        <v>162</v>
      </c>
      <c r="C141" s="9">
        <f>SUM('Kst 01- Gemensam'!C141,'Kst 10 - Tävling'!C141,'Kst 20 - HUS'!C141,'Kst 30 - Styrelse'!C141,'Kst 40 - Kök'!C141,'Kst 50 - Stugan'!C141,'Kst 70 - RUS'!C141,'Kst 80 - Rally'!C141,'Kst85 - Specialsök(NW)'!C141,'Kst 90 - Agility'!C141,'Kst 95 - Drag'!C141,'Kst 9500 Allmänna Arvsfonden'!C141)</f>
        <v>75000</v>
      </c>
      <c r="D141" s="9">
        <f>SUM('Kst 01- Gemensam'!D141,'Kst 10 - Tävling'!D141,'Kst 20 - HUS'!D141,'Kst 30 - Styrelse'!D141,'Kst 40 - Kök'!D141,'Kst 50 - Stugan'!D141,'Kst 70 - RUS'!D141,'Kst 80 - Rally'!D141,'Kst85 - Specialsök(NW)'!D141,'Kst 90 - Agility'!D141,'Kst 95 - Drag'!D141,'Kst 9500 Allmänna Arvsfonden'!D141)</f>
        <v>0</v>
      </c>
      <c r="E141" s="9">
        <f>SUM('Kst 01- Gemensam'!E141,'Kst 10 - Tävling'!E141,'Kst 20 - HUS'!E141,'Kst 30 - Styrelse'!E141,'Kst 40 - Kök'!E141,'Kst 50 - Stugan'!E141,'Kst 70 - RUS'!E141,'Kst 80 - Rally'!E141,'Kst85 - Specialsök(NW)'!E141,'Kst 90 - Agility'!E141,'Kst 95 - Drag'!E141,'Kst 9500 Allmänna Arvsfonden'!E141)</f>
        <v>0</v>
      </c>
      <c r="F141" s="9">
        <f>SUM('Kst 01- Gemensam'!F141,'Kst 10 - Tävling'!F141,'Kst 20 - HUS'!F141,'Kst 30 - Styrelse'!F141,'Kst 40 - Kök'!F141,'Kst 50 - Stugan'!F141,'Kst 70 - RUS'!F141,'Kst 80 - Rally'!F141,'Kst85 - Specialsök(NW)'!F141,'Kst 90 - Agility'!F141,'Kst 95 - Drag'!F141,'Kst 9500 Allmänna Arvsfonden'!F141)</f>
        <v>0</v>
      </c>
      <c r="H141" s="74">
        <v>85</v>
      </c>
      <c r="I141" s="70">
        <f>SUM('Kst85 - Specialsök(NW)'!C144)</f>
        <v>3650.44</v>
      </c>
      <c r="J141" s="70">
        <f>SUM('Kst85 - Specialsök(NW)'!D144)</f>
        <v>16875</v>
      </c>
      <c r="K141" s="70">
        <f>SUM('Kst85 - Specialsök(NW)'!E144)</f>
        <v>734.79999999999927</v>
      </c>
      <c r="L141" s="70">
        <f>SUM('Kst85 - Specialsök(NW)'!F144)</f>
        <v>9182</v>
      </c>
      <c r="M141" s="70"/>
    </row>
    <row r="142" spans="1:13" ht="12.75" customHeight="1" x14ac:dyDescent="0.2">
      <c r="A142" s="10" t="s">
        <v>127</v>
      </c>
      <c r="B142" s="19"/>
      <c r="C142" s="9">
        <f>SUM(C134:C141)</f>
        <v>74997</v>
      </c>
      <c r="D142" s="9">
        <f t="shared" ref="D142:F142" si="9">SUM(D134:D141)</f>
        <v>0</v>
      </c>
      <c r="E142" s="9">
        <f t="shared" si="9"/>
        <v>1413.72</v>
      </c>
      <c r="F142" s="9">
        <f t="shared" si="9"/>
        <v>0</v>
      </c>
      <c r="H142" s="74">
        <v>90</v>
      </c>
      <c r="I142" s="70">
        <f>SUM('Kst 90 - Agility'!C144)</f>
        <v>3300</v>
      </c>
      <c r="J142" s="70">
        <f>SUM('Kst 90 - Agility'!D144)</f>
        <v>4500</v>
      </c>
      <c r="K142" s="70">
        <f>SUM('Kst 90 - Agility'!E144)</f>
        <v>4600</v>
      </c>
      <c r="L142" s="70">
        <f>SUM('Kst 90 - Agility'!F144)</f>
        <v>0</v>
      </c>
      <c r="M142" s="70"/>
    </row>
    <row r="143" spans="1:13" ht="12.75" customHeight="1" x14ac:dyDescent="0.2">
      <c r="A143" s="7" t="s">
        <v>128</v>
      </c>
      <c r="B143" s="19"/>
      <c r="C143" s="9">
        <f t="shared" ref="C143:F143" si="10">SUM(C132,C142)</f>
        <v>50727.780000000028</v>
      </c>
      <c r="D143" s="9">
        <f t="shared" si="10"/>
        <v>-9189.2999999999884</v>
      </c>
      <c r="E143" s="9">
        <f t="shared" si="10"/>
        <v>-975.26999999999066</v>
      </c>
      <c r="F143" s="9">
        <f t="shared" si="10"/>
        <v>-32859.419999999984</v>
      </c>
      <c r="H143" s="74">
        <v>95</v>
      </c>
      <c r="I143" s="70">
        <f>SUM('Kst 95 - Drag'!C144)</f>
        <v>-3525.3</v>
      </c>
      <c r="J143" s="70">
        <f>SUM('Kst 95 - Drag'!D144)</f>
        <v>0</v>
      </c>
      <c r="K143" s="70">
        <f>SUM('Kst 95 - Drag'!E144)</f>
        <v>3165</v>
      </c>
      <c r="L143" s="70">
        <f>SUM('Kst 95 - Drag'!F144)</f>
        <v>0</v>
      </c>
      <c r="M143" s="70"/>
    </row>
    <row r="144" spans="1:13" ht="12.75" customHeight="1" x14ac:dyDescent="0.2">
      <c r="A144" s="7" t="s">
        <v>129</v>
      </c>
      <c r="B144" s="19"/>
      <c r="C144" s="9">
        <f t="shared" ref="C144:F144" si="11">SUM(C143)</f>
        <v>50727.780000000028</v>
      </c>
      <c r="D144" s="9">
        <f t="shared" si="11"/>
        <v>-9189.2999999999884</v>
      </c>
      <c r="E144" s="9">
        <f t="shared" si="11"/>
        <v>-975.26999999999066</v>
      </c>
      <c r="F144" s="9">
        <f t="shared" si="11"/>
        <v>-32859.419999999984</v>
      </c>
      <c r="H144" s="59">
        <v>9500</v>
      </c>
      <c r="I144" s="70">
        <f>SUM('Kst 9500 Allmänna Arvsfonden'!C144)</f>
        <v>0</v>
      </c>
      <c r="J144" s="70">
        <f>SUM('Kst 9500 Allmänna Arvsfonden'!D144)</f>
        <v>0</v>
      </c>
      <c r="K144" s="70">
        <f>SUM('Kst 9500 Allmänna Arvsfonden'!E144)</f>
        <v>0</v>
      </c>
      <c r="L144" s="70">
        <f>SUM('Kst 9500 Allmänna Arvsfonden'!F144)</f>
        <v>0</v>
      </c>
      <c r="M144" s="70"/>
    </row>
    <row r="145" spans="1:13" ht="12.75" customHeight="1" thickBot="1" x14ac:dyDescent="0.25">
      <c r="A145" s="12"/>
      <c r="C145" s="18"/>
      <c r="D145" s="18"/>
      <c r="E145" s="18"/>
      <c r="F145" s="18"/>
      <c r="H145" s="71" t="s">
        <v>171</v>
      </c>
      <c r="I145" s="72">
        <f>SUM(I133:I144)</f>
        <v>50727.78</v>
      </c>
      <c r="J145" s="72">
        <f t="shared" ref="J145:L145" si="12">SUM(J133:J144)</f>
        <v>-9189.3000000000029</v>
      </c>
      <c r="K145" s="72">
        <f t="shared" si="12"/>
        <v>-975.27000000000226</v>
      </c>
      <c r="L145" s="72">
        <f t="shared" si="12"/>
        <v>-32859.42</v>
      </c>
      <c r="M145" s="70"/>
    </row>
    <row r="146" spans="1:13" ht="12.75" customHeight="1" thickTop="1" x14ac:dyDescent="0.2">
      <c r="A146" s="1"/>
      <c r="C146" s="18"/>
      <c r="D146" s="18"/>
      <c r="E146" s="18"/>
      <c r="F146" s="18"/>
    </row>
    <row r="147" spans="1:13" ht="12.75" customHeight="1" x14ac:dyDescent="0.2">
      <c r="A147" s="12"/>
      <c r="C147" s="18"/>
      <c r="D147" s="18"/>
      <c r="E147" s="18"/>
      <c r="F147" s="18"/>
    </row>
    <row r="148" spans="1:13" ht="12.75" customHeight="1" x14ac:dyDescent="0.2">
      <c r="A148" s="12"/>
      <c r="C148" s="18"/>
      <c r="D148" s="18"/>
      <c r="E148" s="18"/>
      <c r="F148" s="18"/>
    </row>
    <row r="149" spans="1:13" ht="12.75" customHeight="1" x14ac:dyDescent="0.2">
      <c r="A149" s="12"/>
      <c r="C149" s="18"/>
      <c r="D149" s="18"/>
      <c r="E149" s="18"/>
      <c r="F149" s="18"/>
    </row>
    <row r="150" spans="1:13" ht="12.75" customHeight="1" x14ac:dyDescent="0.2">
      <c r="A150" s="12"/>
      <c r="C150" s="18"/>
      <c r="D150" s="18"/>
      <c r="E150" s="18"/>
      <c r="F150" s="18"/>
    </row>
    <row r="151" spans="1:13" ht="12.75" customHeight="1" x14ac:dyDescent="0.2">
      <c r="A151" s="12"/>
      <c r="C151" s="18"/>
      <c r="D151" s="18"/>
      <c r="E151" s="18"/>
      <c r="F151" s="18"/>
    </row>
    <row r="152" spans="1:13" ht="12.75" customHeight="1" x14ac:dyDescent="0.2">
      <c r="A152" s="12"/>
      <c r="C152" s="18"/>
      <c r="D152" s="18"/>
      <c r="E152" s="18"/>
      <c r="F152" s="18"/>
    </row>
    <row r="153" spans="1:13" ht="12.75" customHeight="1" x14ac:dyDescent="0.2">
      <c r="A153" s="12"/>
      <c r="C153" s="18"/>
      <c r="D153" s="18"/>
      <c r="E153" s="18"/>
      <c r="F153" s="18"/>
    </row>
    <row r="154" spans="1:13" ht="12.75" customHeight="1" x14ac:dyDescent="0.2">
      <c r="A154" s="12"/>
      <c r="C154" s="18"/>
      <c r="D154" s="18"/>
      <c r="E154" s="18"/>
      <c r="F154" s="18"/>
    </row>
    <row r="155" spans="1:13" ht="12.75" customHeight="1" x14ac:dyDescent="0.2">
      <c r="A155" s="12"/>
      <c r="C155" s="18"/>
      <c r="D155" s="18"/>
      <c r="E155" s="18"/>
      <c r="F155" s="18"/>
    </row>
    <row r="156" spans="1:13" ht="12.75" customHeight="1" x14ac:dyDescent="0.2">
      <c r="A156" s="12"/>
      <c r="C156" s="18"/>
      <c r="D156" s="18"/>
      <c r="E156" s="18"/>
      <c r="F156" s="18"/>
    </row>
    <row r="157" spans="1:13" ht="12.75" customHeight="1" x14ac:dyDescent="0.2">
      <c r="A157" s="12"/>
      <c r="C157" s="18"/>
      <c r="D157" s="18"/>
      <c r="E157" s="18"/>
      <c r="F157" s="18"/>
    </row>
    <row r="158" spans="1:13" ht="12.75" customHeight="1" x14ac:dyDescent="0.2">
      <c r="A158" s="12"/>
      <c r="C158" s="18"/>
      <c r="D158" s="18"/>
      <c r="E158" s="18"/>
      <c r="F158" s="18"/>
    </row>
    <row r="159" spans="1:13" ht="12.75" customHeight="1" x14ac:dyDescent="0.2">
      <c r="A159" s="12"/>
      <c r="C159" s="18"/>
      <c r="D159" s="18"/>
      <c r="E159" s="18"/>
      <c r="F159" s="18"/>
    </row>
    <row r="160" spans="1:13" ht="12.75" customHeight="1" x14ac:dyDescent="0.2">
      <c r="A160" s="12"/>
      <c r="C160" s="18"/>
      <c r="D160" s="18"/>
      <c r="E160" s="18"/>
      <c r="F160" s="18"/>
    </row>
    <row r="161" spans="1:6" ht="12.75" customHeight="1" x14ac:dyDescent="0.2">
      <c r="A161" s="12"/>
      <c r="C161" s="18"/>
      <c r="D161" s="18"/>
      <c r="E161" s="18"/>
      <c r="F161" s="18"/>
    </row>
    <row r="162" spans="1:6" ht="12.75" customHeight="1" x14ac:dyDescent="0.2">
      <c r="A162" s="12"/>
      <c r="C162" s="18"/>
      <c r="D162" s="18"/>
      <c r="E162" s="18"/>
      <c r="F162" s="18"/>
    </row>
    <row r="163" spans="1:6" ht="12.75" customHeight="1" x14ac:dyDescent="0.2">
      <c r="A163" s="12"/>
      <c r="C163" s="18"/>
      <c r="D163" s="18"/>
      <c r="E163" s="18"/>
      <c r="F163" s="18"/>
    </row>
    <row r="164" spans="1:6" ht="12.75" customHeight="1" x14ac:dyDescent="0.2">
      <c r="A164" s="12"/>
      <c r="C164" s="18"/>
      <c r="D164" s="18"/>
      <c r="E164" s="18"/>
      <c r="F164" s="18"/>
    </row>
    <row r="165" spans="1:6" ht="12.75" customHeight="1" x14ac:dyDescent="0.2">
      <c r="A165" s="12"/>
      <c r="C165" s="18"/>
      <c r="D165" s="18"/>
      <c r="E165" s="18"/>
      <c r="F165" s="18"/>
    </row>
    <row r="166" spans="1:6" ht="12.75" customHeight="1" x14ac:dyDescent="0.2">
      <c r="A166" s="12"/>
      <c r="C166" s="18"/>
      <c r="D166" s="18"/>
      <c r="E166" s="18"/>
      <c r="F166" s="18"/>
    </row>
    <row r="167" spans="1:6" ht="12.75" customHeight="1" x14ac:dyDescent="0.2">
      <c r="A167" s="12"/>
      <c r="C167" s="18"/>
      <c r="D167" s="18"/>
      <c r="E167" s="18"/>
      <c r="F167" s="18"/>
    </row>
    <row r="168" spans="1:6" ht="12.75" customHeight="1" x14ac:dyDescent="0.2">
      <c r="A168" s="12"/>
      <c r="C168" s="18"/>
      <c r="D168" s="18"/>
      <c r="E168" s="18"/>
      <c r="F168" s="18"/>
    </row>
    <row r="169" spans="1:6" ht="12.75" customHeight="1" x14ac:dyDescent="0.2">
      <c r="A169" s="12"/>
      <c r="C169" s="18"/>
      <c r="D169" s="18"/>
      <c r="E169" s="18"/>
      <c r="F169" s="18"/>
    </row>
    <row r="170" spans="1:6" ht="12.75" customHeight="1" x14ac:dyDescent="0.2">
      <c r="A170" s="12"/>
      <c r="C170" s="18"/>
      <c r="D170" s="18"/>
      <c r="E170" s="18"/>
      <c r="F170" s="18"/>
    </row>
    <row r="171" spans="1:6" ht="12.75" customHeight="1" x14ac:dyDescent="0.2">
      <c r="A171" s="12"/>
      <c r="C171" s="18"/>
      <c r="D171" s="18"/>
      <c r="E171" s="18"/>
      <c r="F171" s="18"/>
    </row>
    <row r="172" spans="1:6" ht="12.75" customHeight="1" x14ac:dyDescent="0.2">
      <c r="A172" s="12"/>
      <c r="C172" s="18"/>
      <c r="D172" s="18"/>
      <c r="E172" s="18"/>
      <c r="F172" s="18"/>
    </row>
    <row r="173" spans="1:6" ht="12.75" customHeight="1" x14ac:dyDescent="0.2">
      <c r="A173" s="12"/>
      <c r="C173" s="18"/>
      <c r="D173" s="18"/>
      <c r="E173" s="18"/>
      <c r="F173" s="18"/>
    </row>
    <row r="174" spans="1:6" ht="12.75" customHeight="1" x14ac:dyDescent="0.2">
      <c r="A174" s="12"/>
      <c r="C174" s="18"/>
      <c r="D174" s="18"/>
      <c r="E174" s="18"/>
      <c r="F174" s="18"/>
    </row>
    <row r="175" spans="1:6" ht="12.75" customHeight="1" x14ac:dyDescent="0.2">
      <c r="A175" s="12"/>
      <c r="C175" s="18"/>
      <c r="D175" s="18"/>
      <c r="E175" s="18"/>
      <c r="F175" s="18"/>
    </row>
    <row r="176" spans="1:6" ht="12.75" customHeight="1" x14ac:dyDescent="0.2">
      <c r="A176" s="12"/>
      <c r="C176" s="18"/>
      <c r="D176" s="18"/>
      <c r="E176" s="18"/>
      <c r="F176" s="18"/>
    </row>
    <row r="177" spans="1:6" ht="12.75" customHeight="1" x14ac:dyDescent="0.2">
      <c r="A177" s="12"/>
      <c r="C177" s="18"/>
      <c r="D177" s="18"/>
      <c r="E177" s="18"/>
      <c r="F177" s="18"/>
    </row>
    <row r="178" spans="1:6" ht="12.75" customHeight="1" x14ac:dyDescent="0.2">
      <c r="A178" s="12"/>
      <c r="C178" s="18"/>
      <c r="D178" s="18"/>
      <c r="E178" s="18"/>
      <c r="F178" s="18"/>
    </row>
    <row r="179" spans="1:6" ht="12.75" customHeight="1" x14ac:dyDescent="0.2">
      <c r="A179" s="12"/>
      <c r="C179" s="18"/>
      <c r="D179" s="18"/>
      <c r="E179" s="18"/>
      <c r="F179" s="18"/>
    </row>
    <row r="180" spans="1:6" ht="12.75" customHeight="1" x14ac:dyDescent="0.2">
      <c r="A180" s="12"/>
      <c r="C180" s="18"/>
      <c r="D180" s="18"/>
      <c r="E180" s="18"/>
      <c r="F180" s="18"/>
    </row>
    <row r="181" spans="1:6" ht="12.75" customHeight="1" x14ac:dyDescent="0.2">
      <c r="A181" s="12"/>
      <c r="C181" s="18"/>
      <c r="D181" s="18"/>
      <c r="E181" s="18"/>
      <c r="F181" s="18"/>
    </row>
    <row r="182" spans="1:6" ht="12.75" customHeight="1" x14ac:dyDescent="0.2">
      <c r="A182" s="12"/>
      <c r="C182" s="18"/>
      <c r="D182" s="18"/>
      <c r="E182" s="18"/>
      <c r="F182" s="18"/>
    </row>
    <row r="183" spans="1:6" ht="12.75" customHeight="1" x14ac:dyDescent="0.2">
      <c r="A183" s="12"/>
      <c r="C183" s="18"/>
      <c r="D183" s="18"/>
      <c r="E183" s="18"/>
      <c r="F183" s="18"/>
    </row>
    <row r="184" spans="1:6" ht="12.75" customHeight="1" x14ac:dyDescent="0.2">
      <c r="A184" s="12"/>
      <c r="C184" s="18"/>
      <c r="D184" s="18"/>
      <c r="E184" s="18"/>
      <c r="F184" s="18"/>
    </row>
    <row r="185" spans="1:6" ht="12.75" customHeight="1" x14ac:dyDescent="0.2">
      <c r="A185" s="12"/>
      <c r="C185" s="18"/>
      <c r="D185" s="18"/>
      <c r="E185" s="18"/>
      <c r="F185" s="18"/>
    </row>
    <row r="186" spans="1:6" ht="12.75" customHeight="1" x14ac:dyDescent="0.2">
      <c r="A186" s="12"/>
      <c r="C186" s="18"/>
      <c r="D186" s="18"/>
      <c r="E186" s="18"/>
      <c r="F186" s="18"/>
    </row>
    <row r="187" spans="1:6" ht="12.75" customHeight="1" x14ac:dyDescent="0.2">
      <c r="A187" s="12"/>
      <c r="C187" s="18"/>
      <c r="D187" s="18"/>
      <c r="E187" s="18"/>
      <c r="F187" s="18"/>
    </row>
    <row r="188" spans="1:6" ht="12.75" customHeight="1" x14ac:dyDescent="0.2">
      <c r="A188" s="12"/>
      <c r="C188" s="18"/>
      <c r="D188" s="18"/>
      <c r="E188" s="18"/>
      <c r="F188" s="18"/>
    </row>
    <row r="189" spans="1:6" ht="12.75" customHeight="1" x14ac:dyDescent="0.2">
      <c r="A189" s="12"/>
      <c r="C189" s="18"/>
      <c r="D189" s="18"/>
      <c r="E189" s="18"/>
      <c r="F189" s="18"/>
    </row>
    <row r="190" spans="1:6" ht="12.75" customHeight="1" x14ac:dyDescent="0.2">
      <c r="A190" s="12"/>
      <c r="C190" s="18"/>
      <c r="D190" s="18"/>
      <c r="E190" s="18"/>
      <c r="F190" s="18"/>
    </row>
    <row r="191" spans="1:6" ht="12.75" customHeight="1" x14ac:dyDescent="0.2">
      <c r="A191" s="12"/>
      <c r="C191" s="18"/>
      <c r="D191" s="18"/>
      <c r="E191" s="18"/>
      <c r="F191" s="18"/>
    </row>
    <row r="192" spans="1:6" ht="12.75" customHeight="1" x14ac:dyDescent="0.2">
      <c r="A192" s="12"/>
      <c r="C192" s="18"/>
      <c r="D192" s="18"/>
      <c r="E192" s="18"/>
      <c r="F192" s="18"/>
    </row>
    <row r="193" spans="1:6" ht="12.75" customHeight="1" x14ac:dyDescent="0.2">
      <c r="A193" s="12"/>
      <c r="C193" s="18"/>
      <c r="D193" s="18"/>
      <c r="E193" s="18"/>
      <c r="F193" s="18"/>
    </row>
    <row r="194" spans="1:6" ht="12.75" customHeight="1" x14ac:dyDescent="0.2">
      <c r="A194" s="12"/>
      <c r="C194" s="18"/>
      <c r="D194" s="18"/>
      <c r="E194" s="18"/>
      <c r="F194" s="18"/>
    </row>
    <row r="195" spans="1:6" ht="12.75" customHeight="1" x14ac:dyDescent="0.2">
      <c r="A195" s="12"/>
      <c r="C195" s="18"/>
      <c r="D195" s="18"/>
      <c r="E195" s="18"/>
      <c r="F195" s="18"/>
    </row>
    <row r="196" spans="1:6" ht="12.75" customHeight="1" x14ac:dyDescent="0.2">
      <c r="A196" s="12"/>
      <c r="C196" s="18"/>
      <c r="D196" s="18"/>
      <c r="E196" s="18"/>
      <c r="F196" s="18"/>
    </row>
    <row r="197" spans="1:6" ht="12.75" customHeight="1" x14ac:dyDescent="0.2">
      <c r="A197" s="12"/>
      <c r="C197" s="18"/>
      <c r="D197" s="18"/>
      <c r="E197" s="18"/>
      <c r="F197" s="18"/>
    </row>
    <row r="198" spans="1:6" ht="12.75" customHeight="1" x14ac:dyDescent="0.2">
      <c r="A198" s="12"/>
      <c r="C198" s="18"/>
      <c r="D198" s="18"/>
      <c r="E198" s="18"/>
      <c r="F198" s="18"/>
    </row>
    <row r="199" spans="1:6" ht="12.75" customHeight="1" x14ac:dyDescent="0.2">
      <c r="A199" s="12"/>
      <c r="C199" s="18"/>
      <c r="D199" s="18"/>
      <c r="E199" s="18"/>
      <c r="F199" s="18"/>
    </row>
    <row r="200" spans="1:6" ht="12.75" customHeight="1" x14ac:dyDescent="0.2">
      <c r="A200" s="12"/>
      <c r="C200" s="18"/>
      <c r="D200" s="18"/>
      <c r="E200" s="18"/>
      <c r="F200" s="18"/>
    </row>
    <row r="201" spans="1:6" ht="12.75" customHeight="1" x14ac:dyDescent="0.2">
      <c r="A201" s="12"/>
      <c r="C201" s="18"/>
      <c r="D201" s="18"/>
      <c r="E201" s="18"/>
      <c r="F201" s="18"/>
    </row>
    <row r="202" spans="1:6" ht="12.75" customHeight="1" x14ac:dyDescent="0.2">
      <c r="A202" s="12"/>
      <c r="C202" s="18"/>
      <c r="D202" s="18"/>
      <c r="E202" s="18"/>
      <c r="F202" s="18"/>
    </row>
    <row r="203" spans="1:6" ht="12.75" customHeight="1" x14ac:dyDescent="0.2">
      <c r="A203" s="12"/>
      <c r="C203" s="18"/>
      <c r="D203" s="18"/>
      <c r="E203" s="18"/>
      <c r="F203" s="18"/>
    </row>
    <row r="204" spans="1:6" ht="12.75" customHeight="1" x14ac:dyDescent="0.2">
      <c r="A204" s="12"/>
      <c r="C204" s="18"/>
      <c r="D204" s="18"/>
      <c r="E204" s="18"/>
      <c r="F204" s="18"/>
    </row>
    <row r="205" spans="1:6" ht="12.75" customHeight="1" x14ac:dyDescent="0.2">
      <c r="A205" s="12"/>
      <c r="C205" s="18"/>
      <c r="D205" s="18"/>
      <c r="E205" s="18"/>
      <c r="F205" s="18"/>
    </row>
    <row r="206" spans="1:6" ht="12.75" customHeight="1" x14ac:dyDescent="0.2">
      <c r="A206" s="12"/>
      <c r="C206" s="18"/>
      <c r="D206" s="18"/>
      <c r="E206" s="18"/>
      <c r="F206" s="18"/>
    </row>
    <row r="207" spans="1:6" ht="12.75" customHeight="1" x14ac:dyDescent="0.2">
      <c r="A207" s="12"/>
      <c r="C207" s="18"/>
      <c r="D207" s="18"/>
      <c r="E207" s="18"/>
      <c r="F207" s="18"/>
    </row>
    <row r="208" spans="1:6" ht="12.75" customHeight="1" x14ac:dyDescent="0.2">
      <c r="A208" s="12"/>
      <c r="C208" s="18"/>
      <c r="D208" s="18"/>
      <c r="E208" s="18"/>
      <c r="F208" s="18"/>
    </row>
    <row r="209" spans="1:6" ht="12.75" customHeight="1" x14ac:dyDescent="0.2">
      <c r="A209" s="12"/>
      <c r="C209" s="18"/>
      <c r="D209" s="18"/>
      <c r="E209" s="18"/>
      <c r="F209" s="18"/>
    </row>
    <row r="210" spans="1:6" ht="12.75" customHeight="1" x14ac:dyDescent="0.2">
      <c r="A210" s="12"/>
      <c r="C210" s="18"/>
      <c r="D210" s="18"/>
      <c r="E210" s="18"/>
      <c r="F210" s="18"/>
    </row>
    <row r="211" spans="1:6" ht="12.75" customHeight="1" x14ac:dyDescent="0.2">
      <c r="A211" s="12"/>
      <c r="C211" s="18"/>
      <c r="D211" s="18"/>
      <c r="E211" s="18"/>
      <c r="F211" s="18"/>
    </row>
    <row r="212" spans="1:6" ht="12.75" customHeight="1" x14ac:dyDescent="0.2">
      <c r="A212" s="12"/>
      <c r="C212" s="18"/>
      <c r="D212" s="18"/>
      <c r="E212" s="18"/>
      <c r="F212" s="18"/>
    </row>
    <row r="213" spans="1:6" ht="12.75" customHeight="1" x14ac:dyDescent="0.2">
      <c r="A213" s="12"/>
      <c r="C213" s="18"/>
      <c r="D213" s="18"/>
      <c r="E213" s="18"/>
      <c r="F213" s="18"/>
    </row>
    <row r="214" spans="1:6" ht="12.75" customHeight="1" x14ac:dyDescent="0.2">
      <c r="A214" s="12"/>
      <c r="C214" s="18"/>
      <c r="D214" s="18"/>
      <c r="E214" s="18"/>
      <c r="F214" s="18"/>
    </row>
    <row r="215" spans="1:6" ht="12.75" customHeight="1" x14ac:dyDescent="0.2">
      <c r="A215" s="12"/>
      <c r="C215" s="18"/>
      <c r="D215" s="18"/>
      <c r="E215" s="18"/>
      <c r="F215" s="18"/>
    </row>
    <row r="216" spans="1:6" ht="12.75" customHeight="1" x14ac:dyDescent="0.2">
      <c r="A216" s="12"/>
      <c r="C216" s="18"/>
      <c r="D216" s="18"/>
      <c r="E216" s="18"/>
      <c r="F216" s="18"/>
    </row>
    <row r="217" spans="1:6" ht="12.75" customHeight="1" x14ac:dyDescent="0.2">
      <c r="A217" s="12"/>
      <c r="C217" s="18"/>
      <c r="D217" s="18"/>
      <c r="E217" s="18"/>
      <c r="F217" s="18"/>
    </row>
    <row r="218" spans="1:6" ht="12.75" customHeight="1" x14ac:dyDescent="0.2">
      <c r="A218" s="12"/>
      <c r="C218" s="18"/>
      <c r="D218" s="18"/>
      <c r="E218" s="18"/>
      <c r="F218" s="18"/>
    </row>
    <row r="219" spans="1:6" ht="12.75" customHeight="1" x14ac:dyDescent="0.2">
      <c r="A219" s="12"/>
      <c r="C219" s="18"/>
      <c r="D219" s="18"/>
      <c r="E219" s="18"/>
      <c r="F219" s="18"/>
    </row>
    <row r="220" spans="1:6" ht="12.75" customHeight="1" x14ac:dyDescent="0.2">
      <c r="A220" s="12"/>
      <c r="C220" s="18"/>
      <c r="D220" s="18"/>
      <c r="E220" s="18"/>
      <c r="F220" s="18"/>
    </row>
    <row r="221" spans="1:6" ht="12.75" customHeight="1" x14ac:dyDescent="0.2">
      <c r="A221" s="12"/>
      <c r="C221" s="18"/>
      <c r="D221" s="18"/>
      <c r="E221" s="18"/>
      <c r="F221" s="18"/>
    </row>
    <row r="222" spans="1:6" ht="12.75" customHeight="1" x14ac:dyDescent="0.2">
      <c r="A222" s="12"/>
      <c r="C222" s="18"/>
      <c r="D222" s="18"/>
      <c r="E222" s="18"/>
      <c r="F222" s="18"/>
    </row>
    <row r="223" spans="1:6" ht="12.75" customHeight="1" x14ac:dyDescent="0.2">
      <c r="A223" s="12"/>
      <c r="C223" s="18"/>
      <c r="D223" s="18"/>
      <c r="E223" s="18"/>
      <c r="F223" s="18"/>
    </row>
    <row r="224" spans="1:6" ht="12.75" customHeight="1" x14ac:dyDescent="0.2">
      <c r="A224" s="12"/>
      <c r="C224" s="18"/>
      <c r="D224" s="18"/>
      <c r="E224" s="18"/>
      <c r="F224" s="18"/>
    </row>
    <row r="225" spans="1:6" ht="12.75" customHeight="1" x14ac:dyDescent="0.2">
      <c r="A225" s="12"/>
      <c r="C225" s="18"/>
      <c r="D225" s="18"/>
      <c r="E225" s="18"/>
      <c r="F225" s="18"/>
    </row>
    <row r="226" spans="1:6" ht="12.75" customHeight="1" x14ac:dyDescent="0.2">
      <c r="A226" s="12"/>
      <c r="C226" s="18"/>
      <c r="D226" s="18"/>
      <c r="E226" s="18"/>
      <c r="F226" s="18"/>
    </row>
    <row r="227" spans="1:6" ht="12.75" customHeight="1" x14ac:dyDescent="0.2">
      <c r="A227" s="12"/>
      <c r="C227" s="18"/>
      <c r="D227" s="18"/>
      <c r="E227" s="18"/>
      <c r="F227" s="18"/>
    </row>
    <row r="228" spans="1:6" ht="12.75" customHeight="1" x14ac:dyDescent="0.2">
      <c r="A228" s="12"/>
      <c r="C228" s="18"/>
      <c r="D228" s="18"/>
      <c r="E228" s="18"/>
      <c r="F228" s="18"/>
    </row>
    <row r="229" spans="1:6" ht="12.75" customHeight="1" x14ac:dyDescent="0.2">
      <c r="A229" s="12"/>
      <c r="C229" s="18"/>
      <c r="D229" s="18"/>
      <c r="E229" s="18"/>
      <c r="F229" s="18"/>
    </row>
    <row r="230" spans="1:6" ht="12.75" customHeight="1" x14ac:dyDescent="0.2">
      <c r="A230" s="12"/>
      <c r="C230" s="18"/>
      <c r="D230" s="18"/>
      <c r="E230" s="18"/>
      <c r="F230" s="18"/>
    </row>
    <row r="231" spans="1:6" ht="12.75" customHeight="1" x14ac:dyDescent="0.2">
      <c r="A231" s="12"/>
      <c r="C231" s="18"/>
      <c r="D231" s="18"/>
      <c r="E231" s="18"/>
      <c r="F231" s="18"/>
    </row>
    <row r="232" spans="1:6" ht="12.75" customHeight="1" x14ac:dyDescent="0.2">
      <c r="A232" s="12"/>
      <c r="C232" s="18"/>
      <c r="D232" s="18"/>
      <c r="E232" s="18"/>
      <c r="F232" s="18"/>
    </row>
    <row r="233" spans="1:6" ht="12.75" customHeight="1" x14ac:dyDescent="0.2">
      <c r="A233" s="12"/>
      <c r="C233" s="18"/>
      <c r="D233" s="18"/>
      <c r="E233" s="18"/>
      <c r="F233" s="18"/>
    </row>
    <row r="234" spans="1:6" ht="12.75" customHeight="1" x14ac:dyDescent="0.2">
      <c r="A234" s="12"/>
      <c r="C234" s="18"/>
      <c r="D234" s="18"/>
      <c r="E234" s="18"/>
      <c r="F234" s="18"/>
    </row>
    <row r="235" spans="1:6" ht="12.75" customHeight="1" x14ac:dyDescent="0.2">
      <c r="A235" s="12"/>
      <c r="C235" s="18"/>
      <c r="D235" s="18"/>
      <c r="E235" s="18"/>
      <c r="F235" s="18"/>
    </row>
    <row r="236" spans="1:6" ht="12.75" customHeight="1" x14ac:dyDescent="0.2">
      <c r="A236" s="12"/>
      <c r="C236" s="18"/>
      <c r="D236" s="18"/>
      <c r="E236" s="18"/>
      <c r="F236" s="18"/>
    </row>
    <row r="237" spans="1:6" ht="12.75" customHeight="1" x14ac:dyDescent="0.2">
      <c r="A237" s="12"/>
      <c r="C237" s="18"/>
      <c r="D237" s="18"/>
      <c r="E237" s="18"/>
      <c r="F237" s="18"/>
    </row>
    <row r="238" spans="1:6" ht="12.75" customHeight="1" x14ac:dyDescent="0.2">
      <c r="A238" s="12"/>
      <c r="C238" s="18"/>
      <c r="D238" s="18"/>
      <c r="E238" s="18"/>
      <c r="F238" s="18"/>
    </row>
    <row r="239" spans="1:6" ht="12.75" customHeight="1" x14ac:dyDescent="0.2">
      <c r="A239" s="12"/>
      <c r="C239" s="18"/>
      <c r="D239" s="18"/>
      <c r="E239" s="18"/>
      <c r="F239" s="18"/>
    </row>
    <row r="240" spans="1:6" ht="12.75" customHeight="1" x14ac:dyDescent="0.2">
      <c r="A240" s="12"/>
      <c r="C240" s="18"/>
      <c r="D240" s="18"/>
      <c r="E240" s="18"/>
      <c r="F240" s="18"/>
    </row>
    <row r="241" spans="1:6" ht="12.75" customHeight="1" x14ac:dyDescent="0.2">
      <c r="A241" s="12"/>
      <c r="C241" s="18"/>
      <c r="D241" s="18"/>
      <c r="E241" s="18"/>
      <c r="F241" s="18"/>
    </row>
    <row r="242" spans="1:6" ht="12.75" customHeight="1" x14ac:dyDescent="0.2">
      <c r="A242" s="12"/>
      <c r="C242" s="18"/>
      <c r="D242" s="18"/>
      <c r="E242" s="18"/>
      <c r="F242" s="18"/>
    </row>
    <row r="243" spans="1:6" ht="12.75" customHeight="1" x14ac:dyDescent="0.2">
      <c r="A243" s="12"/>
      <c r="C243" s="18"/>
      <c r="D243" s="18"/>
      <c r="E243" s="18"/>
      <c r="F243" s="18"/>
    </row>
    <row r="244" spans="1:6" ht="12.75" customHeight="1" x14ac:dyDescent="0.2">
      <c r="A244" s="12"/>
      <c r="C244" s="18"/>
      <c r="D244" s="18"/>
      <c r="E244" s="18"/>
      <c r="F244" s="18"/>
    </row>
    <row r="245" spans="1:6" ht="12.75" customHeight="1" x14ac:dyDescent="0.2">
      <c r="A245" s="12"/>
      <c r="C245" s="18"/>
      <c r="D245" s="18"/>
      <c r="E245" s="18"/>
      <c r="F245" s="18"/>
    </row>
    <row r="246" spans="1:6" ht="12.75" customHeight="1" x14ac:dyDescent="0.2">
      <c r="A246" s="12"/>
      <c r="C246" s="18"/>
      <c r="D246" s="18"/>
      <c r="E246" s="18"/>
      <c r="F246" s="18"/>
    </row>
    <row r="247" spans="1:6" ht="12.75" customHeight="1" x14ac:dyDescent="0.2">
      <c r="A247" s="12"/>
      <c r="C247" s="18"/>
      <c r="D247" s="18"/>
      <c r="E247" s="18"/>
      <c r="F247" s="18"/>
    </row>
    <row r="248" spans="1:6" ht="12.75" customHeight="1" x14ac:dyDescent="0.2">
      <c r="A248" s="12"/>
      <c r="C248" s="18"/>
      <c r="D248" s="18"/>
      <c r="E248" s="18"/>
      <c r="F248" s="18"/>
    </row>
    <row r="249" spans="1:6" ht="12.75" customHeight="1" x14ac:dyDescent="0.2">
      <c r="A249" s="12"/>
      <c r="C249" s="18"/>
      <c r="D249" s="18"/>
      <c r="E249" s="18"/>
      <c r="F249" s="18"/>
    </row>
    <row r="250" spans="1:6" ht="12.75" customHeight="1" x14ac:dyDescent="0.2">
      <c r="A250" s="12"/>
      <c r="C250" s="18"/>
      <c r="D250" s="18"/>
      <c r="E250" s="18"/>
      <c r="F250" s="18"/>
    </row>
    <row r="251" spans="1:6" ht="12.75" customHeight="1" x14ac:dyDescent="0.2">
      <c r="A251" s="12"/>
      <c r="C251" s="18"/>
      <c r="D251" s="18"/>
      <c r="E251" s="18"/>
      <c r="F251" s="18"/>
    </row>
    <row r="252" spans="1:6" ht="12.75" customHeight="1" x14ac:dyDescent="0.2">
      <c r="A252" s="12"/>
      <c r="C252" s="18"/>
      <c r="D252" s="18"/>
      <c r="E252" s="18"/>
      <c r="F252" s="18"/>
    </row>
    <row r="253" spans="1:6" ht="12.75" customHeight="1" x14ac:dyDescent="0.2">
      <c r="A253" s="12"/>
      <c r="C253" s="18"/>
      <c r="D253" s="18"/>
      <c r="E253" s="18"/>
      <c r="F253" s="18"/>
    </row>
    <row r="254" spans="1:6" ht="12.75" customHeight="1" x14ac:dyDescent="0.2">
      <c r="A254" s="12"/>
      <c r="C254" s="18"/>
      <c r="D254" s="18"/>
      <c r="E254" s="18"/>
      <c r="F254" s="18"/>
    </row>
    <row r="255" spans="1:6" ht="12.75" customHeight="1" x14ac:dyDescent="0.2">
      <c r="A255" s="12"/>
      <c r="C255" s="18"/>
      <c r="D255" s="18"/>
      <c r="E255" s="18"/>
      <c r="F255" s="18"/>
    </row>
    <row r="256" spans="1:6" ht="12.75" customHeight="1" x14ac:dyDescent="0.2">
      <c r="A256" s="12"/>
      <c r="C256" s="18"/>
      <c r="D256" s="18"/>
      <c r="E256" s="18"/>
      <c r="F256" s="18"/>
    </row>
    <row r="257" spans="1:6" ht="12.75" customHeight="1" x14ac:dyDescent="0.2">
      <c r="A257" s="12"/>
      <c r="C257" s="18"/>
      <c r="D257" s="18"/>
      <c r="E257" s="18"/>
      <c r="F257" s="18"/>
    </row>
    <row r="258" spans="1:6" ht="12.75" customHeight="1" x14ac:dyDescent="0.2">
      <c r="A258" s="12"/>
      <c r="C258" s="18"/>
      <c r="D258" s="18"/>
      <c r="E258" s="18"/>
      <c r="F258" s="18"/>
    </row>
    <row r="259" spans="1:6" ht="12.75" customHeight="1" x14ac:dyDescent="0.2">
      <c r="A259" s="12"/>
      <c r="C259" s="18"/>
      <c r="D259" s="18"/>
      <c r="E259" s="18"/>
      <c r="F259" s="18"/>
    </row>
    <row r="260" spans="1:6" ht="12.75" customHeight="1" x14ac:dyDescent="0.2">
      <c r="A260" s="12"/>
      <c r="C260" s="18"/>
      <c r="D260" s="18"/>
      <c r="E260" s="18"/>
      <c r="F260" s="18"/>
    </row>
    <row r="261" spans="1:6" ht="12.75" customHeight="1" x14ac:dyDescent="0.2">
      <c r="A261" s="12"/>
      <c r="C261" s="18"/>
      <c r="D261" s="18"/>
      <c r="E261" s="18"/>
      <c r="F261" s="18"/>
    </row>
    <row r="262" spans="1:6" ht="12.75" customHeight="1" x14ac:dyDescent="0.2">
      <c r="A262" s="12"/>
      <c r="C262" s="18"/>
      <c r="D262" s="18"/>
      <c r="E262" s="18"/>
      <c r="F262" s="18"/>
    </row>
    <row r="263" spans="1:6" ht="12.75" customHeight="1" x14ac:dyDescent="0.2">
      <c r="A263" s="12"/>
      <c r="C263" s="18"/>
      <c r="D263" s="18"/>
      <c r="E263" s="18"/>
      <c r="F263" s="18"/>
    </row>
    <row r="264" spans="1:6" ht="12.75" customHeight="1" x14ac:dyDescent="0.2">
      <c r="A264" s="12"/>
      <c r="C264" s="18"/>
      <c r="D264" s="18"/>
      <c r="E264" s="18"/>
      <c r="F264" s="18"/>
    </row>
    <row r="265" spans="1:6" ht="12.75" customHeight="1" x14ac:dyDescent="0.2">
      <c r="A265" s="12"/>
      <c r="C265" s="18"/>
      <c r="D265" s="18"/>
      <c r="E265" s="18"/>
      <c r="F265" s="18"/>
    </row>
    <row r="266" spans="1:6" ht="12.75" customHeight="1" x14ac:dyDescent="0.2">
      <c r="A266" s="12"/>
      <c r="C266" s="18"/>
      <c r="D266" s="18"/>
      <c r="E266" s="18"/>
      <c r="F266" s="18"/>
    </row>
    <row r="267" spans="1:6" ht="12.75" customHeight="1" x14ac:dyDescent="0.2">
      <c r="A267" s="12"/>
      <c r="C267" s="18"/>
      <c r="D267" s="18"/>
      <c r="E267" s="18"/>
      <c r="F267" s="18"/>
    </row>
    <row r="268" spans="1:6" ht="12.75" customHeight="1" x14ac:dyDescent="0.2">
      <c r="A268" s="12"/>
      <c r="C268" s="18"/>
      <c r="D268" s="18"/>
      <c r="E268" s="18"/>
      <c r="F268" s="18"/>
    </row>
    <row r="269" spans="1:6" ht="12.75" customHeight="1" x14ac:dyDescent="0.2">
      <c r="A269" s="12"/>
      <c r="C269" s="18"/>
      <c r="D269" s="18"/>
      <c r="E269" s="18"/>
      <c r="F269" s="18"/>
    </row>
    <row r="270" spans="1:6" ht="12.75" customHeight="1" x14ac:dyDescent="0.2">
      <c r="A270" s="12"/>
      <c r="C270" s="18"/>
      <c r="D270" s="18"/>
      <c r="E270" s="18"/>
      <c r="F270" s="18"/>
    </row>
    <row r="271" spans="1:6" ht="12.75" customHeight="1" x14ac:dyDescent="0.2">
      <c r="A271" s="12"/>
      <c r="C271" s="18"/>
      <c r="D271" s="18"/>
      <c r="E271" s="18"/>
      <c r="F271" s="18"/>
    </row>
    <row r="272" spans="1:6" ht="12.75" customHeight="1" x14ac:dyDescent="0.2">
      <c r="A272" s="12"/>
      <c r="C272" s="18"/>
      <c r="D272" s="18"/>
      <c r="E272" s="18"/>
      <c r="F272" s="18"/>
    </row>
    <row r="273" spans="1:6" ht="12.75" customHeight="1" x14ac:dyDescent="0.2">
      <c r="A273" s="12"/>
      <c r="C273" s="18"/>
      <c r="D273" s="18"/>
      <c r="E273" s="18"/>
      <c r="F273" s="18"/>
    </row>
    <row r="274" spans="1:6" ht="12.75" customHeight="1" x14ac:dyDescent="0.2">
      <c r="A274" s="12"/>
      <c r="C274" s="18"/>
      <c r="D274" s="18"/>
      <c r="E274" s="18"/>
      <c r="F274" s="18"/>
    </row>
    <row r="275" spans="1:6" ht="12.75" customHeight="1" x14ac:dyDescent="0.2">
      <c r="A275" s="12"/>
      <c r="C275" s="18"/>
      <c r="D275" s="18"/>
      <c r="E275" s="18"/>
      <c r="F275" s="18"/>
    </row>
    <row r="276" spans="1:6" ht="12.75" customHeight="1" x14ac:dyDescent="0.2">
      <c r="A276" s="12"/>
      <c r="C276" s="18"/>
      <c r="D276" s="18"/>
      <c r="E276" s="18"/>
      <c r="F276" s="18"/>
    </row>
    <row r="277" spans="1:6" ht="12.75" customHeight="1" x14ac:dyDescent="0.2">
      <c r="A277" s="12"/>
      <c r="C277" s="18"/>
      <c r="D277" s="18"/>
      <c r="E277" s="18"/>
      <c r="F277" s="18"/>
    </row>
    <row r="278" spans="1:6" ht="12.75" customHeight="1" x14ac:dyDescent="0.2">
      <c r="A278" s="12"/>
      <c r="C278" s="18"/>
      <c r="D278" s="18"/>
      <c r="E278" s="18"/>
      <c r="F278" s="18"/>
    </row>
    <row r="279" spans="1:6" ht="12.75" customHeight="1" x14ac:dyDescent="0.2">
      <c r="A279" s="12"/>
      <c r="C279" s="18"/>
      <c r="D279" s="18"/>
      <c r="E279" s="18"/>
      <c r="F279" s="18"/>
    </row>
    <row r="280" spans="1:6" ht="12.75" customHeight="1" x14ac:dyDescent="0.2">
      <c r="A280" s="12"/>
      <c r="C280" s="18"/>
      <c r="D280" s="18"/>
      <c r="E280" s="18"/>
      <c r="F280" s="18"/>
    </row>
    <row r="281" spans="1:6" ht="12.75" customHeight="1" x14ac:dyDescent="0.2">
      <c r="A281" s="12"/>
      <c r="C281" s="18"/>
      <c r="D281" s="18"/>
      <c r="E281" s="18"/>
      <c r="F281" s="18"/>
    </row>
    <row r="282" spans="1:6" ht="12.75" customHeight="1" x14ac:dyDescent="0.2">
      <c r="A282" s="12"/>
      <c r="C282" s="18"/>
      <c r="D282" s="18"/>
      <c r="E282" s="18"/>
      <c r="F282" s="18"/>
    </row>
    <row r="283" spans="1:6" ht="12.75" customHeight="1" x14ac:dyDescent="0.2">
      <c r="A283" s="12"/>
      <c r="C283" s="18"/>
      <c r="D283" s="18"/>
      <c r="E283" s="18"/>
      <c r="F283" s="18"/>
    </row>
    <row r="284" spans="1:6" ht="12.75" customHeight="1" x14ac:dyDescent="0.2">
      <c r="A284" s="12"/>
      <c r="C284" s="18"/>
      <c r="D284" s="18"/>
      <c r="E284" s="18"/>
      <c r="F284" s="18"/>
    </row>
    <row r="285" spans="1:6" ht="12.75" customHeight="1" x14ac:dyDescent="0.2">
      <c r="A285" s="12"/>
      <c r="C285" s="18"/>
      <c r="D285" s="18"/>
      <c r="E285" s="18"/>
      <c r="F285" s="18"/>
    </row>
    <row r="286" spans="1:6" ht="12.75" customHeight="1" x14ac:dyDescent="0.2">
      <c r="A286" s="12"/>
      <c r="C286" s="18"/>
      <c r="D286" s="18"/>
      <c r="E286" s="18"/>
      <c r="F286" s="18"/>
    </row>
    <row r="287" spans="1:6" ht="12.75" customHeight="1" x14ac:dyDescent="0.2">
      <c r="A287" s="12"/>
      <c r="C287" s="18"/>
      <c r="D287" s="18"/>
      <c r="E287" s="18"/>
      <c r="F287" s="18"/>
    </row>
    <row r="288" spans="1:6" ht="12.75" customHeight="1" x14ac:dyDescent="0.2">
      <c r="A288" s="12"/>
      <c r="C288" s="18"/>
      <c r="D288" s="18"/>
      <c r="E288" s="18"/>
      <c r="F288" s="18"/>
    </row>
    <row r="289" spans="1:6" ht="12.75" customHeight="1" x14ac:dyDescent="0.2">
      <c r="A289" s="12"/>
      <c r="C289" s="18"/>
      <c r="D289" s="18"/>
      <c r="E289" s="18"/>
      <c r="F289" s="18"/>
    </row>
    <row r="290" spans="1:6" ht="12.75" customHeight="1" x14ac:dyDescent="0.2">
      <c r="A290" s="12"/>
      <c r="C290" s="18"/>
      <c r="D290" s="18"/>
      <c r="E290" s="18"/>
      <c r="F290" s="18"/>
    </row>
    <row r="291" spans="1:6" ht="12.75" customHeight="1" x14ac:dyDescent="0.2">
      <c r="A291" s="12"/>
      <c r="C291" s="18"/>
      <c r="D291" s="18"/>
      <c r="E291" s="18"/>
      <c r="F291" s="18"/>
    </row>
    <row r="292" spans="1:6" ht="12.75" customHeight="1" x14ac:dyDescent="0.2">
      <c r="A292" s="12"/>
      <c r="C292" s="18"/>
      <c r="D292" s="18"/>
      <c r="E292" s="18"/>
      <c r="F292" s="18"/>
    </row>
    <row r="293" spans="1:6" ht="12.75" customHeight="1" x14ac:dyDescent="0.2">
      <c r="A293" s="12"/>
      <c r="C293" s="18"/>
      <c r="D293" s="18"/>
      <c r="E293" s="18"/>
      <c r="F293" s="18"/>
    </row>
    <row r="294" spans="1:6" ht="12.75" customHeight="1" x14ac:dyDescent="0.2">
      <c r="A294" s="12"/>
      <c r="C294" s="18"/>
      <c r="D294" s="18"/>
      <c r="E294" s="18"/>
      <c r="F294" s="18"/>
    </row>
    <row r="295" spans="1:6" ht="12.75" customHeight="1" x14ac:dyDescent="0.2">
      <c r="A295" s="12"/>
      <c r="C295" s="18"/>
      <c r="D295" s="18"/>
      <c r="E295" s="18"/>
      <c r="F295" s="18"/>
    </row>
    <row r="296" spans="1:6" ht="12.75" customHeight="1" x14ac:dyDescent="0.2">
      <c r="A296" s="12"/>
      <c r="C296" s="18"/>
      <c r="D296" s="18"/>
      <c r="E296" s="18"/>
      <c r="F296" s="18"/>
    </row>
    <row r="297" spans="1:6" ht="12.75" customHeight="1" x14ac:dyDescent="0.2">
      <c r="A297" s="12"/>
      <c r="C297" s="18"/>
      <c r="D297" s="18"/>
      <c r="E297" s="18"/>
      <c r="F297" s="18"/>
    </row>
    <row r="298" spans="1:6" ht="12.75" customHeight="1" x14ac:dyDescent="0.2">
      <c r="A298" s="12"/>
      <c r="C298" s="18"/>
      <c r="D298" s="18"/>
      <c r="E298" s="18"/>
      <c r="F298" s="18"/>
    </row>
    <row r="299" spans="1:6" ht="12.75" customHeight="1" x14ac:dyDescent="0.2">
      <c r="A299" s="12"/>
      <c r="C299" s="18"/>
      <c r="D299" s="18"/>
      <c r="E299" s="18"/>
      <c r="F299" s="18"/>
    </row>
    <row r="300" spans="1:6" ht="12.75" customHeight="1" x14ac:dyDescent="0.2">
      <c r="A300" s="12"/>
      <c r="C300" s="18"/>
      <c r="D300" s="18"/>
      <c r="E300" s="18"/>
      <c r="F300" s="18"/>
    </row>
    <row r="301" spans="1:6" ht="12.75" customHeight="1" x14ac:dyDescent="0.2">
      <c r="A301" s="12"/>
      <c r="C301" s="18"/>
      <c r="D301" s="18"/>
      <c r="E301" s="18"/>
      <c r="F301" s="18"/>
    </row>
    <row r="302" spans="1:6" ht="12.75" customHeight="1" x14ac:dyDescent="0.2">
      <c r="A302" s="12"/>
      <c r="C302" s="18"/>
      <c r="D302" s="18"/>
      <c r="E302" s="18"/>
      <c r="F302" s="18"/>
    </row>
    <row r="303" spans="1:6" ht="12.75" customHeight="1" x14ac:dyDescent="0.2">
      <c r="A303" s="12"/>
      <c r="C303" s="18"/>
      <c r="D303" s="18"/>
      <c r="E303" s="18"/>
      <c r="F303" s="18"/>
    </row>
    <row r="304" spans="1:6" ht="12.75" customHeight="1" x14ac:dyDescent="0.2">
      <c r="A304" s="12"/>
      <c r="C304" s="18"/>
      <c r="D304" s="18"/>
      <c r="E304" s="18"/>
      <c r="F304" s="18"/>
    </row>
    <row r="305" spans="1:6" ht="12.75" customHeight="1" x14ac:dyDescent="0.2">
      <c r="A305" s="12"/>
      <c r="C305" s="18"/>
      <c r="D305" s="18"/>
      <c r="E305" s="18"/>
      <c r="F305" s="18"/>
    </row>
    <row r="306" spans="1:6" ht="12.75" customHeight="1" x14ac:dyDescent="0.2">
      <c r="A306" s="12"/>
      <c r="C306" s="18"/>
      <c r="D306" s="18"/>
      <c r="E306" s="18"/>
      <c r="F306" s="18"/>
    </row>
    <row r="307" spans="1:6" ht="12.75" customHeight="1" x14ac:dyDescent="0.2">
      <c r="A307" s="12"/>
      <c r="C307" s="18"/>
      <c r="D307" s="18"/>
      <c r="E307" s="18"/>
      <c r="F307" s="18"/>
    </row>
    <row r="308" spans="1:6" ht="12.75" customHeight="1" x14ac:dyDescent="0.2">
      <c r="A308" s="12"/>
      <c r="C308" s="18"/>
      <c r="D308" s="18"/>
      <c r="E308" s="18"/>
      <c r="F308" s="18"/>
    </row>
    <row r="309" spans="1:6" ht="12.75" customHeight="1" x14ac:dyDescent="0.2">
      <c r="A309" s="12"/>
      <c r="C309" s="18"/>
      <c r="D309" s="18"/>
      <c r="E309" s="18"/>
      <c r="F309" s="18"/>
    </row>
    <row r="310" spans="1:6" ht="12.75" customHeight="1" x14ac:dyDescent="0.2">
      <c r="A310" s="12"/>
      <c r="C310" s="18"/>
      <c r="D310" s="18"/>
      <c r="E310" s="18"/>
      <c r="F310" s="18"/>
    </row>
    <row r="311" spans="1:6" ht="12.75" customHeight="1" x14ac:dyDescent="0.2">
      <c r="A311" s="12"/>
      <c r="C311" s="18"/>
      <c r="D311" s="18"/>
      <c r="E311" s="18"/>
      <c r="F311" s="18"/>
    </row>
    <row r="312" spans="1:6" ht="12.75" customHeight="1" x14ac:dyDescent="0.2">
      <c r="A312" s="12"/>
      <c r="C312" s="18"/>
      <c r="D312" s="18"/>
      <c r="E312" s="18"/>
      <c r="F312" s="18"/>
    </row>
    <row r="313" spans="1:6" ht="12.75" customHeight="1" x14ac:dyDescent="0.2">
      <c r="A313" s="12"/>
      <c r="C313" s="18"/>
      <c r="D313" s="18"/>
      <c r="E313" s="18"/>
      <c r="F313" s="18"/>
    </row>
    <row r="314" spans="1:6" ht="12.75" customHeight="1" x14ac:dyDescent="0.2">
      <c r="A314" s="12"/>
      <c r="C314" s="18"/>
      <c r="D314" s="18"/>
      <c r="E314" s="18"/>
      <c r="F314" s="18"/>
    </row>
    <row r="315" spans="1:6" ht="12.75" customHeight="1" x14ac:dyDescent="0.2">
      <c r="A315" s="12"/>
      <c r="C315" s="18"/>
      <c r="D315" s="18"/>
      <c r="E315" s="18"/>
      <c r="F315" s="18"/>
    </row>
    <row r="316" spans="1:6" ht="12.75" customHeight="1" x14ac:dyDescent="0.2">
      <c r="A316" s="12"/>
      <c r="C316" s="18"/>
      <c r="D316" s="18"/>
      <c r="E316" s="18"/>
      <c r="F316" s="18"/>
    </row>
    <row r="317" spans="1:6" ht="12.75" customHeight="1" x14ac:dyDescent="0.2">
      <c r="A317" s="12"/>
      <c r="C317" s="18"/>
      <c r="D317" s="18"/>
      <c r="E317" s="18"/>
      <c r="F317" s="18"/>
    </row>
    <row r="318" spans="1:6" ht="12.75" customHeight="1" x14ac:dyDescent="0.2">
      <c r="A318" s="12"/>
      <c r="C318" s="18"/>
      <c r="D318" s="18"/>
      <c r="E318" s="18"/>
      <c r="F318" s="18"/>
    </row>
    <row r="319" spans="1:6" ht="12.75" customHeight="1" x14ac:dyDescent="0.2">
      <c r="A319" s="12"/>
      <c r="C319" s="18"/>
      <c r="D319" s="18"/>
      <c r="E319" s="18"/>
      <c r="F319" s="18"/>
    </row>
    <row r="320" spans="1:6" ht="12.75" customHeight="1" x14ac:dyDescent="0.2">
      <c r="A320" s="12"/>
      <c r="C320" s="18"/>
      <c r="D320" s="18"/>
      <c r="E320" s="18"/>
      <c r="F320" s="18"/>
    </row>
    <row r="321" spans="1:6" ht="12.75" customHeight="1" x14ac:dyDescent="0.2">
      <c r="A321" s="12"/>
      <c r="C321" s="18"/>
      <c r="D321" s="18"/>
      <c r="E321" s="18"/>
      <c r="F321" s="18"/>
    </row>
    <row r="322" spans="1:6" ht="12.75" customHeight="1" x14ac:dyDescent="0.2">
      <c r="A322" s="12"/>
      <c r="C322" s="18"/>
      <c r="D322" s="18"/>
      <c r="E322" s="18"/>
      <c r="F322" s="18"/>
    </row>
    <row r="323" spans="1:6" ht="12.75" customHeight="1" x14ac:dyDescent="0.2">
      <c r="A323" s="12"/>
      <c r="C323" s="18"/>
      <c r="D323" s="18"/>
      <c r="E323" s="18"/>
      <c r="F323" s="18"/>
    </row>
    <row r="324" spans="1:6" ht="12.75" customHeight="1" x14ac:dyDescent="0.2">
      <c r="A324" s="12"/>
      <c r="C324" s="18"/>
      <c r="D324" s="18"/>
      <c r="E324" s="18"/>
      <c r="F324" s="18"/>
    </row>
    <row r="325" spans="1:6" ht="12.75" customHeight="1" x14ac:dyDescent="0.2">
      <c r="A325" s="12"/>
      <c r="C325" s="18"/>
      <c r="D325" s="18"/>
      <c r="E325" s="18"/>
      <c r="F325" s="18"/>
    </row>
    <row r="326" spans="1:6" ht="12.75" customHeight="1" x14ac:dyDescent="0.2">
      <c r="A326" s="12"/>
      <c r="C326" s="18"/>
      <c r="D326" s="18"/>
      <c r="E326" s="18"/>
      <c r="F326" s="18"/>
    </row>
    <row r="327" spans="1:6" ht="12.75" customHeight="1" x14ac:dyDescent="0.2">
      <c r="A327" s="12"/>
      <c r="C327" s="18"/>
      <c r="D327" s="18"/>
      <c r="E327" s="18"/>
      <c r="F327" s="18"/>
    </row>
    <row r="328" spans="1:6" ht="12.75" customHeight="1" x14ac:dyDescent="0.2">
      <c r="A328" s="12"/>
      <c r="C328" s="18"/>
      <c r="D328" s="18"/>
      <c r="E328" s="18"/>
      <c r="F328" s="18"/>
    </row>
    <row r="329" spans="1:6" ht="12.75" customHeight="1" x14ac:dyDescent="0.2">
      <c r="A329" s="12"/>
      <c r="C329" s="18"/>
      <c r="D329" s="18"/>
      <c r="E329" s="18"/>
      <c r="F329" s="18"/>
    </row>
    <row r="330" spans="1:6" ht="12.75" customHeight="1" x14ac:dyDescent="0.2">
      <c r="A330" s="12"/>
      <c r="C330" s="18"/>
      <c r="D330" s="18"/>
      <c r="E330" s="18"/>
      <c r="F330" s="18"/>
    </row>
    <row r="331" spans="1:6" ht="12.75" customHeight="1" x14ac:dyDescent="0.2">
      <c r="A331" s="12"/>
      <c r="C331" s="18"/>
      <c r="D331" s="18"/>
      <c r="E331" s="18"/>
      <c r="F331" s="18"/>
    </row>
    <row r="332" spans="1:6" ht="12.75" customHeight="1" x14ac:dyDescent="0.2">
      <c r="A332" s="12"/>
      <c r="C332" s="18"/>
      <c r="D332" s="18"/>
      <c r="E332" s="18"/>
      <c r="F332" s="18"/>
    </row>
    <row r="333" spans="1:6" ht="12.75" customHeight="1" x14ac:dyDescent="0.2">
      <c r="A333" s="12"/>
      <c r="C333" s="18"/>
      <c r="D333" s="18"/>
      <c r="E333" s="18"/>
      <c r="F333" s="18"/>
    </row>
    <row r="334" spans="1:6" ht="12.75" customHeight="1" x14ac:dyDescent="0.2">
      <c r="A334" s="12"/>
      <c r="C334" s="18"/>
      <c r="D334" s="18"/>
      <c r="E334" s="18"/>
      <c r="F334" s="18"/>
    </row>
    <row r="335" spans="1:6" ht="12.75" customHeight="1" x14ac:dyDescent="0.2">
      <c r="A335" s="12"/>
      <c r="C335" s="18"/>
      <c r="D335" s="18"/>
      <c r="E335" s="18"/>
      <c r="F335" s="18"/>
    </row>
    <row r="336" spans="1:6" ht="12.75" customHeight="1" x14ac:dyDescent="0.2">
      <c r="A336" s="12"/>
      <c r="C336" s="18"/>
      <c r="D336" s="18"/>
      <c r="E336" s="18"/>
      <c r="F336" s="18"/>
    </row>
    <row r="337" spans="1:6" ht="12.75" customHeight="1" x14ac:dyDescent="0.2">
      <c r="A337" s="12"/>
      <c r="C337" s="18"/>
      <c r="D337" s="18"/>
      <c r="E337" s="18"/>
      <c r="F337" s="18"/>
    </row>
    <row r="338" spans="1:6" ht="12.75" customHeight="1" x14ac:dyDescent="0.2">
      <c r="A338" s="12"/>
      <c r="C338" s="18"/>
      <c r="D338" s="18"/>
      <c r="E338" s="18"/>
      <c r="F338" s="18"/>
    </row>
    <row r="339" spans="1:6" ht="12.75" customHeight="1" x14ac:dyDescent="0.2">
      <c r="A339" s="12"/>
      <c r="C339" s="18"/>
      <c r="D339" s="18"/>
      <c r="E339" s="18"/>
      <c r="F339" s="18"/>
    </row>
    <row r="340" spans="1:6" ht="12.75" customHeight="1" x14ac:dyDescent="0.2">
      <c r="A340" s="12"/>
      <c r="C340" s="18"/>
      <c r="D340" s="18"/>
      <c r="E340" s="18"/>
      <c r="F340" s="18"/>
    </row>
    <row r="341" spans="1:6" ht="12.75" customHeight="1" x14ac:dyDescent="0.2">
      <c r="A341" s="12"/>
      <c r="C341" s="18"/>
      <c r="D341" s="18"/>
      <c r="E341" s="18"/>
      <c r="F341" s="18"/>
    </row>
    <row r="342" spans="1:6" ht="12.75" customHeight="1" x14ac:dyDescent="0.2">
      <c r="A342" s="12"/>
      <c r="C342" s="18"/>
      <c r="D342" s="18"/>
      <c r="E342" s="18"/>
      <c r="F342" s="18"/>
    </row>
    <row r="343" spans="1:6" ht="12.75" customHeight="1" x14ac:dyDescent="0.2">
      <c r="A343" s="12"/>
      <c r="C343" s="18"/>
      <c r="D343" s="18"/>
      <c r="E343" s="18"/>
      <c r="F343" s="18"/>
    </row>
    <row r="344" spans="1:6" ht="12.75" customHeight="1" x14ac:dyDescent="0.2">
      <c r="A344" s="12"/>
      <c r="C344" s="18"/>
      <c r="D344" s="18"/>
      <c r="E344" s="18"/>
      <c r="F344" s="18"/>
    </row>
    <row r="345" spans="1:6" ht="15.75" customHeight="1" x14ac:dyDescent="0.2"/>
    <row r="346" spans="1:6" ht="15.75" customHeight="1" x14ac:dyDescent="0.2"/>
    <row r="347" spans="1:6" ht="15.75" customHeight="1" x14ac:dyDescent="0.2"/>
    <row r="348" spans="1:6" ht="15.75" customHeight="1" x14ac:dyDescent="0.2"/>
    <row r="349" spans="1:6" ht="15.75" customHeight="1" x14ac:dyDescent="0.2"/>
    <row r="350" spans="1:6" ht="15.75" customHeight="1" x14ac:dyDescent="0.2"/>
    <row r="351" spans="1:6" ht="15.75" customHeight="1" x14ac:dyDescent="0.2"/>
    <row r="352" spans="1:6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</sheetData>
  <mergeCells count="1">
    <mergeCell ref="A127:B127"/>
  </mergeCells>
  <pageMargins left="0.7" right="0.7" top="0.75" bottom="0.75" header="0" footer="0"/>
  <pageSetup paperSize="9" orientation="landscape" r:id="rId1"/>
  <headerFooter>
    <oddHeader>&amp;C&amp;"Calibri"&amp;10&amp;K000000 Intern&amp;1#_x000D_&amp;"Arialri"&amp;10&amp;K000000000000Intern#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12"/>
  <sheetViews>
    <sheetView zoomScaleNormal="100" workbookViewId="0">
      <selection activeCell="E17" sqref="E17"/>
    </sheetView>
  </sheetViews>
  <sheetFormatPr defaultColWidth="14.42578125" defaultRowHeight="15" customHeight="1" x14ac:dyDescent="0.2"/>
  <cols>
    <col min="1" max="1" width="8.7109375" customWidth="1"/>
    <col min="2" max="2" width="35.28515625" customWidth="1"/>
    <col min="3" max="3" width="13.140625" customWidth="1"/>
    <col min="4" max="4" width="12.7109375" bestFit="1" customWidth="1"/>
    <col min="5" max="5" width="12.85546875" customWidth="1"/>
    <col min="6" max="6" width="12.7109375" bestFit="1" customWidth="1"/>
    <col min="7" max="7" width="27.42578125" bestFit="1" customWidth="1"/>
  </cols>
  <sheetData>
    <row r="1" spans="1:7" ht="12.75" customHeight="1" x14ac:dyDescent="0.2">
      <c r="A1" s="1" t="s">
        <v>149</v>
      </c>
      <c r="B1" s="2"/>
      <c r="C1" s="3"/>
      <c r="D1" s="3"/>
      <c r="E1" s="3"/>
      <c r="F1" s="3"/>
    </row>
    <row r="2" spans="1:7" ht="12.75" customHeight="1" x14ac:dyDescent="0.2">
      <c r="A2" s="4" t="s">
        <v>1</v>
      </c>
      <c r="B2" s="5"/>
      <c r="C2" s="6" t="s">
        <v>153</v>
      </c>
      <c r="D2" s="6" t="s">
        <v>154</v>
      </c>
      <c r="E2" s="6" t="s">
        <v>174</v>
      </c>
      <c r="F2" s="6" t="s">
        <v>175</v>
      </c>
      <c r="G2" s="5" t="s">
        <v>131</v>
      </c>
    </row>
    <row r="3" spans="1:7" ht="12.75" customHeight="1" x14ac:dyDescent="0.2">
      <c r="A3" s="7" t="s">
        <v>4</v>
      </c>
      <c r="B3" s="8"/>
      <c r="C3" s="9"/>
      <c r="D3" s="9"/>
      <c r="E3" s="76"/>
      <c r="F3" s="9"/>
      <c r="G3" s="43"/>
    </row>
    <row r="4" spans="1:7" ht="12.75" customHeight="1" x14ac:dyDescent="0.2">
      <c r="A4" s="7" t="s">
        <v>5</v>
      </c>
      <c r="B4" s="8"/>
      <c r="C4" s="9"/>
      <c r="D4" s="9"/>
      <c r="E4" s="9"/>
      <c r="F4" s="9"/>
      <c r="G4" s="8"/>
    </row>
    <row r="5" spans="1:7" ht="12.75" customHeight="1" x14ac:dyDescent="0.2">
      <c r="A5" s="10">
        <v>3010</v>
      </c>
      <c r="B5" s="8" t="s">
        <v>6</v>
      </c>
      <c r="C5" s="9"/>
      <c r="D5" s="9"/>
      <c r="E5" s="9"/>
      <c r="F5" s="9"/>
      <c r="G5" s="8"/>
    </row>
    <row r="6" spans="1:7" ht="12.75" customHeight="1" x14ac:dyDescent="0.2">
      <c r="A6" s="10">
        <v>3011</v>
      </c>
      <c r="B6" s="8" t="s">
        <v>7</v>
      </c>
      <c r="C6" s="9"/>
      <c r="D6" s="9"/>
      <c r="E6" s="9"/>
      <c r="F6" s="9"/>
      <c r="G6" s="8"/>
    </row>
    <row r="7" spans="1:7" ht="12.75" customHeight="1" x14ac:dyDescent="0.2">
      <c r="A7" s="10">
        <v>3012</v>
      </c>
      <c r="B7" s="8" t="s">
        <v>8</v>
      </c>
      <c r="C7" s="9"/>
      <c r="D7" s="9"/>
      <c r="E7" s="9"/>
      <c r="F7" s="9"/>
      <c r="G7" s="8"/>
    </row>
    <row r="8" spans="1:7" ht="12.75" customHeight="1" x14ac:dyDescent="0.2">
      <c r="A8" s="10">
        <v>3013</v>
      </c>
      <c r="B8" s="8" t="s">
        <v>9</v>
      </c>
      <c r="C8" s="9">
        <v>1400</v>
      </c>
      <c r="D8" s="9"/>
      <c r="E8" s="9"/>
      <c r="F8" s="9">
        <v>10800</v>
      </c>
      <c r="G8" s="8"/>
    </row>
    <row r="9" spans="1:7" ht="12.75" customHeight="1" x14ac:dyDescent="0.2">
      <c r="A9" s="10">
        <v>3014</v>
      </c>
      <c r="B9" s="8" t="s">
        <v>10</v>
      </c>
      <c r="C9" s="9"/>
      <c r="D9" s="9"/>
      <c r="E9" s="9"/>
      <c r="F9" s="9"/>
      <c r="G9" s="8"/>
    </row>
    <row r="10" spans="1:7" ht="12.75" customHeight="1" x14ac:dyDescent="0.2">
      <c r="A10" s="10">
        <v>3015</v>
      </c>
      <c r="B10" s="8" t="s">
        <v>11</v>
      </c>
      <c r="C10" s="9"/>
      <c r="D10" s="9"/>
      <c r="E10" s="9"/>
      <c r="F10" s="9">
        <v>2700</v>
      </c>
      <c r="G10" s="8" t="s">
        <v>200</v>
      </c>
    </row>
    <row r="11" spans="1:7" ht="12.75" customHeight="1" x14ac:dyDescent="0.2">
      <c r="A11" s="10">
        <v>3016</v>
      </c>
      <c r="B11" s="8" t="s">
        <v>12</v>
      </c>
      <c r="C11" s="9"/>
      <c r="D11" s="9"/>
      <c r="E11" s="9"/>
      <c r="F11" s="9"/>
      <c r="G11" s="8"/>
    </row>
    <row r="12" spans="1:7" ht="12.75" customHeight="1" x14ac:dyDescent="0.2">
      <c r="A12" s="10">
        <v>3017</v>
      </c>
      <c r="B12" s="8" t="s">
        <v>132</v>
      </c>
      <c r="C12" s="9"/>
      <c r="D12" s="9"/>
      <c r="E12" s="9"/>
      <c r="F12" s="9"/>
      <c r="G12" s="8"/>
    </row>
    <row r="13" spans="1:7" ht="12.75" customHeight="1" x14ac:dyDescent="0.2">
      <c r="A13" s="10">
        <v>3018</v>
      </c>
      <c r="B13" s="8" t="s">
        <v>14</v>
      </c>
      <c r="C13" s="9"/>
      <c r="D13" s="9"/>
      <c r="E13" s="9"/>
      <c r="F13" s="9"/>
      <c r="G13" s="8"/>
    </row>
    <row r="14" spans="1:7" ht="12.75" customHeight="1" x14ac:dyDescent="0.2">
      <c r="A14" s="10">
        <v>3020</v>
      </c>
      <c r="B14" s="8" t="s">
        <v>15</v>
      </c>
      <c r="C14" s="9"/>
      <c r="D14" s="9"/>
      <c r="E14" s="9"/>
      <c r="F14" s="9">
        <v>1500</v>
      </c>
      <c r="G14" s="8" t="s">
        <v>198</v>
      </c>
    </row>
    <row r="15" spans="1:7" ht="12.75" customHeight="1" x14ac:dyDescent="0.2">
      <c r="A15" s="10">
        <v>3021</v>
      </c>
      <c r="B15" s="8" t="s">
        <v>16</v>
      </c>
      <c r="C15" s="9"/>
      <c r="D15" s="9"/>
      <c r="E15" s="9"/>
      <c r="F15" s="9"/>
      <c r="G15" s="8"/>
    </row>
    <row r="16" spans="1:7" ht="12.75" customHeight="1" x14ac:dyDescent="0.2">
      <c r="A16" s="10">
        <v>3022</v>
      </c>
      <c r="B16" s="8" t="s">
        <v>17</v>
      </c>
      <c r="C16" s="9"/>
      <c r="D16" s="9">
        <v>18000</v>
      </c>
      <c r="E16" s="9">
        <v>18000</v>
      </c>
      <c r="F16" s="9">
        <v>19200</v>
      </c>
      <c r="G16" s="8" t="s">
        <v>199</v>
      </c>
    </row>
    <row r="17" spans="1:7" ht="12.75" customHeight="1" x14ac:dyDescent="0.2">
      <c r="A17" s="10">
        <v>3023</v>
      </c>
      <c r="B17" s="8" t="s">
        <v>159</v>
      </c>
      <c r="C17" s="9"/>
      <c r="D17" s="9">
        <v>43500</v>
      </c>
      <c r="E17" s="9">
        <v>9300</v>
      </c>
      <c r="F17" s="9"/>
      <c r="G17" s="8"/>
    </row>
    <row r="18" spans="1:7" ht="12.75" customHeight="1" x14ac:dyDescent="0.2">
      <c r="A18" s="10">
        <v>3024</v>
      </c>
      <c r="B18" s="8" t="s">
        <v>167</v>
      </c>
      <c r="C18" s="9"/>
      <c r="D18" s="9"/>
      <c r="E18" s="9"/>
      <c r="F18" s="9"/>
      <c r="G18" s="8"/>
    </row>
    <row r="19" spans="1:7" ht="12.75" customHeight="1" x14ac:dyDescent="0.2">
      <c r="A19" s="10">
        <v>3025</v>
      </c>
      <c r="B19" s="8" t="s">
        <v>18</v>
      </c>
      <c r="C19" s="9">
        <v>3150</v>
      </c>
      <c r="D19" s="9">
        <v>4200</v>
      </c>
      <c r="E19" s="9">
        <v>3150</v>
      </c>
      <c r="F19" s="9"/>
      <c r="G19" s="62"/>
    </row>
    <row r="20" spans="1:7" ht="12.75" customHeight="1" x14ac:dyDescent="0.2">
      <c r="A20" s="10">
        <v>3026</v>
      </c>
      <c r="B20" s="8" t="s">
        <v>134</v>
      </c>
      <c r="C20" s="9"/>
      <c r="D20" s="9"/>
      <c r="E20" s="9"/>
      <c r="F20" s="9"/>
      <c r="G20" s="8"/>
    </row>
    <row r="21" spans="1:7" ht="12.75" customHeight="1" x14ac:dyDescent="0.2">
      <c r="A21" s="10">
        <v>3028</v>
      </c>
      <c r="B21" s="8" t="s">
        <v>20</v>
      </c>
      <c r="C21" s="9"/>
      <c r="D21" s="9"/>
      <c r="E21" s="9"/>
      <c r="F21" s="9"/>
      <c r="G21" s="8"/>
    </row>
    <row r="22" spans="1:7" ht="12.75" customHeight="1" x14ac:dyDescent="0.2">
      <c r="A22" s="10">
        <v>3029</v>
      </c>
      <c r="B22" s="8" t="s">
        <v>137</v>
      </c>
      <c r="C22" s="9"/>
      <c r="D22" s="9"/>
      <c r="E22" s="9"/>
      <c r="F22" s="9"/>
      <c r="G22" s="8"/>
    </row>
    <row r="23" spans="1:7" ht="12.75" customHeight="1" x14ac:dyDescent="0.2">
      <c r="A23" s="10">
        <v>3030</v>
      </c>
      <c r="B23" s="8" t="s">
        <v>22</v>
      </c>
      <c r="C23" s="9"/>
      <c r="D23" s="9"/>
      <c r="E23" s="9"/>
      <c r="F23" s="9"/>
      <c r="G23" s="8"/>
    </row>
    <row r="24" spans="1:7" ht="12.75" customHeight="1" x14ac:dyDescent="0.2">
      <c r="A24" s="10">
        <v>3040</v>
      </c>
      <c r="B24" s="8" t="s">
        <v>158</v>
      </c>
      <c r="C24" s="9"/>
      <c r="D24" s="9"/>
      <c r="E24" s="9"/>
      <c r="F24" s="9"/>
      <c r="G24" s="8"/>
    </row>
    <row r="25" spans="1:7" ht="12.75" customHeight="1" x14ac:dyDescent="0.2">
      <c r="A25" s="10">
        <v>3050</v>
      </c>
      <c r="B25" s="8" t="s">
        <v>23</v>
      </c>
      <c r="C25" s="9"/>
      <c r="D25" s="9"/>
      <c r="E25" s="9"/>
      <c r="F25" s="9"/>
      <c r="G25" s="8"/>
    </row>
    <row r="26" spans="1:7" ht="12.75" customHeight="1" x14ac:dyDescent="0.2">
      <c r="A26" s="10">
        <v>3051</v>
      </c>
      <c r="B26" s="8" t="s">
        <v>24</v>
      </c>
      <c r="C26" s="9"/>
      <c r="D26" s="9"/>
      <c r="E26" s="9"/>
      <c r="F26" s="9"/>
      <c r="G26" s="8"/>
    </row>
    <row r="27" spans="1:7" ht="12.75" customHeight="1" x14ac:dyDescent="0.2">
      <c r="A27" s="10">
        <v>3055</v>
      </c>
      <c r="B27" s="8" t="s">
        <v>25</v>
      </c>
      <c r="C27" s="9"/>
      <c r="D27" s="9"/>
      <c r="E27" s="9"/>
      <c r="F27" s="9"/>
      <c r="G27" s="8"/>
    </row>
    <row r="28" spans="1:7" ht="12.75" customHeight="1" x14ac:dyDescent="0.2">
      <c r="A28" s="10">
        <v>3740</v>
      </c>
      <c r="B28" s="8" t="s">
        <v>26</v>
      </c>
      <c r="C28" s="9"/>
      <c r="D28" s="9"/>
      <c r="E28" s="9"/>
      <c r="F28" s="9"/>
      <c r="G28" s="8"/>
    </row>
    <row r="29" spans="1:7" ht="12.75" customHeight="1" x14ac:dyDescent="0.2">
      <c r="A29" s="7" t="s">
        <v>27</v>
      </c>
      <c r="B29" s="7"/>
      <c r="C29" s="9">
        <f t="shared" ref="C29:F29" si="0">SUM(C5:C28)</f>
        <v>4550</v>
      </c>
      <c r="D29" s="9">
        <f t="shared" si="0"/>
        <v>65700</v>
      </c>
      <c r="E29" s="9">
        <f t="shared" si="0"/>
        <v>30450</v>
      </c>
      <c r="F29" s="9">
        <f t="shared" si="0"/>
        <v>34200</v>
      </c>
      <c r="G29" s="8"/>
    </row>
    <row r="30" spans="1:7" ht="12.75" customHeight="1" x14ac:dyDescent="0.2">
      <c r="A30" s="12"/>
      <c r="B30" s="1"/>
      <c r="C30" s="9"/>
      <c r="D30" s="9"/>
      <c r="E30" s="18"/>
      <c r="F30" s="18"/>
      <c r="G30" s="17"/>
    </row>
    <row r="31" spans="1:7" ht="12.75" customHeight="1" x14ac:dyDescent="0.2">
      <c r="A31" s="13" t="s">
        <v>28</v>
      </c>
      <c r="B31" s="14"/>
      <c r="C31" s="9"/>
      <c r="D31" s="9"/>
      <c r="E31" s="30"/>
      <c r="F31" s="30"/>
      <c r="G31" s="35"/>
    </row>
    <row r="32" spans="1:7" ht="12.75" customHeight="1" x14ac:dyDescent="0.2">
      <c r="A32" s="13">
        <v>3985</v>
      </c>
      <c r="B32" s="16" t="s">
        <v>29</v>
      </c>
      <c r="C32" s="9"/>
      <c r="D32" s="9"/>
      <c r="E32" s="9"/>
      <c r="F32" s="9"/>
      <c r="G32" s="35"/>
    </row>
    <row r="33" spans="1:7" ht="12.75" customHeight="1" x14ac:dyDescent="0.2">
      <c r="A33" s="13">
        <v>3986</v>
      </c>
      <c r="B33" s="16" t="s">
        <v>183</v>
      </c>
      <c r="C33" s="82"/>
      <c r="D33" s="82"/>
      <c r="E33" s="9"/>
      <c r="F33" s="9"/>
      <c r="G33" s="35"/>
    </row>
    <row r="34" spans="1:7" ht="12.75" customHeight="1" x14ac:dyDescent="0.2">
      <c r="A34" s="13">
        <v>3987</v>
      </c>
      <c r="B34" s="16" t="s">
        <v>30</v>
      </c>
      <c r="C34" s="15"/>
      <c r="D34" s="15"/>
      <c r="E34" s="9"/>
      <c r="F34" s="9"/>
      <c r="G34" s="35"/>
    </row>
    <row r="35" spans="1:7" ht="12.75" customHeight="1" x14ac:dyDescent="0.2">
      <c r="A35" s="13">
        <v>3988</v>
      </c>
      <c r="B35" s="16" t="s">
        <v>31</v>
      </c>
      <c r="C35" s="9"/>
      <c r="D35" s="9"/>
      <c r="E35" s="9"/>
      <c r="F35" s="9"/>
      <c r="G35" s="35"/>
    </row>
    <row r="36" spans="1:7" ht="12.75" customHeight="1" x14ac:dyDescent="0.2">
      <c r="A36" s="10">
        <v>3989</v>
      </c>
      <c r="B36" s="10" t="s">
        <v>32</v>
      </c>
      <c r="C36" s="9"/>
      <c r="D36" s="9"/>
      <c r="E36" s="9"/>
      <c r="F36" s="9"/>
      <c r="G36" s="8"/>
    </row>
    <row r="37" spans="1:7" ht="12.75" customHeight="1" x14ac:dyDescent="0.2">
      <c r="A37" s="10">
        <v>3990</v>
      </c>
      <c r="B37" s="10" t="s">
        <v>33</v>
      </c>
      <c r="C37" s="9"/>
      <c r="D37" s="9"/>
      <c r="E37" s="9"/>
      <c r="F37" s="9"/>
      <c r="G37" s="8"/>
    </row>
    <row r="38" spans="1:7" ht="12.75" customHeight="1" x14ac:dyDescent="0.2">
      <c r="A38" s="7" t="s">
        <v>34</v>
      </c>
      <c r="B38" s="7"/>
      <c r="C38" s="9">
        <f>SUM(C32:C37)</f>
        <v>0</v>
      </c>
      <c r="D38" s="9">
        <f t="shared" ref="D38:F38" si="1">SUM(D32:D37)</f>
        <v>0</v>
      </c>
      <c r="E38" s="9">
        <f t="shared" si="1"/>
        <v>0</v>
      </c>
      <c r="F38" s="9">
        <f t="shared" si="1"/>
        <v>0</v>
      </c>
      <c r="G38" s="8"/>
    </row>
    <row r="39" spans="1:7" ht="12.75" customHeight="1" x14ac:dyDescent="0.2">
      <c r="A39" s="12"/>
      <c r="B39" s="1"/>
      <c r="C39" s="9"/>
      <c r="D39" s="9"/>
      <c r="E39" s="9"/>
      <c r="F39" s="9"/>
      <c r="G39" s="17"/>
    </row>
    <row r="40" spans="1:7" ht="12.75" customHeight="1" x14ac:dyDescent="0.2">
      <c r="A40" s="1" t="s">
        <v>35</v>
      </c>
      <c r="B40" s="2"/>
      <c r="C40" s="9">
        <f t="shared" ref="C40:F40" si="2">SUM(C29,C38)</f>
        <v>4550</v>
      </c>
      <c r="D40" s="9">
        <f t="shared" si="2"/>
        <v>65700</v>
      </c>
      <c r="E40" s="9">
        <f t="shared" si="2"/>
        <v>30450</v>
      </c>
      <c r="F40" s="9">
        <f t="shared" si="2"/>
        <v>34200</v>
      </c>
      <c r="G40" s="2"/>
    </row>
    <row r="41" spans="1:7" ht="12.75" customHeight="1" x14ac:dyDescent="0.2">
      <c r="A41" s="1"/>
      <c r="B41" s="2"/>
      <c r="C41" s="9"/>
      <c r="D41" s="9"/>
      <c r="E41" s="18"/>
      <c r="F41" s="18"/>
      <c r="G41" s="2"/>
    </row>
    <row r="42" spans="1:7" ht="12.75" customHeight="1" x14ac:dyDescent="0.2">
      <c r="A42" s="7" t="s">
        <v>36</v>
      </c>
      <c r="B42" s="19"/>
      <c r="C42" s="9"/>
      <c r="D42" s="9"/>
      <c r="E42" s="9"/>
      <c r="F42" s="9"/>
      <c r="G42" s="8"/>
    </row>
    <row r="43" spans="1:7" ht="12.75" customHeight="1" x14ac:dyDescent="0.2">
      <c r="A43" s="7" t="s">
        <v>37</v>
      </c>
      <c r="B43" s="19"/>
      <c r="C43" s="9"/>
      <c r="D43" s="9"/>
      <c r="E43" s="9"/>
      <c r="F43" s="9"/>
      <c r="G43" s="8"/>
    </row>
    <row r="44" spans="1:7" ht="12.75" customHeight="1" x14ac:dyDescent="0.2">
      <c r="A44" s="10">
        <v>4010</v>
      </c>
      <c r="B44" s="8" t="s">
        <v>38</v>
      </c>
      <c r="C44" s="9"/>
      <c r="D44" s="9"/>
      <c r="E44" s="9"/>
      <c r="F44" s="9"/>
      <c r="G44" s="8"/>
    </row>
    <row r="45" spans="1:7" ht="12.75" customHeight="1" x14ac:dyDescent="0.2">
      <c r="A45" s="10">
        <v>4011</v>
      </c>
      <c r="B45" s="8" t="s">
        <v>39</v>
      </c>
      <c r="C45" s="9"/>
      <c r="D45" s="9"/>
      <c r="E45" s="9"/>
      <c r="F45" s="9"/>
      <c r="G45" s="8"/>
    </row>
    <row r="46" spans="1:7" ht="12.75" customHeight="1" x14ac:dyDescent="0.2">
      <c r="A46" s="10">
        <v>4012</v>
      </c>
      <c r="B46" s="8" t="s">
        <v>40</v>
      </c>
      <c r="C46" s="9"/>
      <c r="D46" s="9"/>
      <c r="E46" s="9"/>
      <c r="F46" s="9"/>
      <c r="G46" s="8"/>
    </row>
    <row r="47" spans="1:7" ht="12.75" customHeight="1" x14ac:dyDescent="0.2">
      <c r="A47" s="10">
        <v>4019</v>
      </c>
      <c r="B47" s="8" t="s">
        <v>41</v>
      </c>
      <c r="C47" s="9"/>
      <c r="D47" s="9"/>
      <c r="E47" s="9"/>
      <c r="F47" s="9"/>
      <c r="G47" s="8"/>
    </row>
    <row r="48" spans="1:7" ht="12.75" customHeight="1" x14ac:dyDescent="0.2">
      <c r="A48" s="10">
        <v>4055</v>
      </c>
      <c r="B48" s="8" t="s">
        <v>42</v>
      </c>
      <c r="C48" s="9"/>
      <c r="D48" s="9"/>
      <c r="E48" s="9"/>
      <c r="F48" s="9"/>
      <c r="G48" s="8"/>
    </row>
    <row r="49" spans="1:7" ht="12.75" customHeight="1" x14ac:dyDescent="0.2">
      <c r="A49" s="7" t="s">
        <v>43</v>
      </c>
      <c r="B49" s="19"/>
      <c r="C49" s="9">
        <f>SUM(C44:C48)</f>
        <v>0</v>
      </c>
      <c r="D49" s="9">
        <f t="shared" ref="D49:F49" si="3">SUM(D44:D48)</f>
        <v>0</v>
      </c>
      <c r="E49" s="9">
        <f t="shared" si="3"/>
        <v>0</v>
      </c>
      <c r="F49" s="9">
        <f t="shared" si="3"/>
        <v>0</v>
      </c>
      <c r="G49" s="8"/>
    </row>
    <row r="50" spans="1:7" ht="12.75" customHeight="1" x14ac:dyDescent="0.2">
      <c r="A50" s="12"/>
      <c r="B50" s="2"/>
      <c r="C50" s="9"/>
      <c r="D50" s="9"/>
      <c r="E50" s="9"/>
      <c r="F50" s="9"/>
      <c r="G50" s="17"/>
    </row>
    <row r="51" spans="1:7" ht="12.75" customHeight="1" x14ac:dyDescent="0.2">
      <c r="A51" s="2" t="s">
        <v>44</v>
      </c>
      <c r="B51" s="2"/>
      <c r="C51" s="9">
        <f t="shared" ref="C51:F51" si="4">SUM(C40,C49)</f>
        <v>4550</v>
      </c>
      <c r="D51" s="9">
        <f t="shared" si="4"/>
        <v>65700</v>
      </c>
      <c r="E51" s="9">
        <f t="shared" si="4"/>
        <v>30450</v>
      </c>
      <c r="F51" s="9">
        <f t="shared" si="4"/>
        <v>34200</v>
      </c>
    </row>
    <row r="52" spans="1:7" ht="12.75" customHeight="1" x14ac:dyDescent="0.2">
      <c r="A52" s="4" t="s">
        <v>1</v>
      </c>
      <c r="B52" s="5"/>
      <c r="C52" s="6" t="s">
        <v>2</v>
      </c>
      <c r="D52" s="6" t="s">
        <v>3</v>
      </c>
      <c r="E52" s="6" t="s">
        <v>153</v>
      </c>
      <c r="F52" s="6" t="s">
        <v>154</v>
      </c>
      <c r="G52" s="5" t="s">
        <v>131</v>
      </c>
    </row>
    <row r="53" spans="1:7" ht="12.75" customHeight="1" x14ac:dyDescent="0.2">
      <c r="A53" s="7" t="s">
        <v>45</v>
      </c>
      <c r="B53" s="19"/>
      <c r="C53" s="9"/>
      <c r="D53" s="9"/>
      <c r="E53" s="9"/>
      <c r="F53" s="9"/>
      <c r="G53" s="8"/>
    </row>
    <row r="54" spans="1:7" ht="12.75" customHeight="1" x14ac:dyDescent="0.2">
      <c r="A54" s="10">
        <v>5011</v>
      </c>
      <c r="B54" s="8" t="s">
        <v>46</v>
      </c>
      <c r="C54" s="9"/>
      <c r="D54" s="9"/>
      <c r="E54" s="9"/>
      <c r="F54" s="9"/>
      <c r="G54" s="8"/>
    </row>
    <row r="55" spans="1:7" ht="12.75" customHeight="1" x14ac:dyDescent="0.2">
      <c r="A55" s="10">
        <v>5012</v>
      </c>
      <c r="B55" s="8" t="s">
        <v>47</v>
      </c>
      <c r="C55" s="9">
        <v>0</v>
      </c>
      <c r="D55" s="9"/>
      <c r="E55" s="9"/>
      <c r="F55" s="9"/>
      <c r="G55" s="8"/>
    </row>
    <row r="56" spans="1:7" ht="12.75" customHeight="1" x14ac:dyDescent="0.2">
      <c r="A56" s="10">
        <v>5013</v>
      </c>
      <c r="B56" s="8" t="s">
        <v>48</v>
      </c>
      <c r="C56" s="9"/>
      <c r="D56" s="9"/>
      <c r="E56" s="9"/>
      <c r="F56" s="9"/>
      <c r="G56" s="8"/>
    </row>
    <row r="57" spans="1:7" ht="12.75" customHeight="1" x14ac:dyDescent="0.2">
      <c r="A57" s="10">
        <v>5014</v>
      </c>
      <c r="B57" s="8" t="s">
        <v>49</v>
      </c>
      <c r="C57" s="9"/>
      <c r="D57" s="9"/>
      <c r="E57" s="9"/>
      <c r="F57" s="9"/>
      <c r="G57" s="8"/>
    </row>
    <row r="58" spans="1:7" ht="12.75" customHeight="1" x14ac:dyDescent="0.2">
      <c r="A58" s="10">
        <v>5050</v>
      </c>
      <c r="B58" s="8" t="s">
        <v>50</v>
      </c>
      <c r="C58" s="9"/>
      <c r="D58" s="9"/>
      <c r="E58" s="9"/>
      <c r="F58" s="9"/>
      <c r="G58" s="8"/>
    </row>
    <row r="59" spans="1:7" ht="12.75" customHeight="1" x14ac:dyDescent="0.2">
      <c r="A59" s="10">
        <v>5060</v>
      </c>
      <c r="B59" s="8" t="s">
        <v>51</v>
      </c>
      <c r="C59" s="9"/>
      <c r="D59" s="9"/>
      <c r="E59" s="9"/>
      <c r="F59" s="9"/>
      <c r="G59" s="8"/>
    </row>
    <row r="60" spans="1:7" ht="12.75" customHeight="1" x14ac:dyDescent="0.2">
      <c r="A60" s="10">
        <v>5070</v>
      </c>
      <c r="B60" s="8" t="s">
        <v>52</v>
      </c>
      <c r="C60" s="9"/>
      <c r="D60" s="9"/>
      <c r="E60" s="9"/>
      <c r="F60" s="9"/>
      <c r="G60" s="8"/>
    </row>
    <row r="61" spans="1:7" ht="12.75" customHeight="1" x14ac:dyDescent="0.2">
      <c r="A61" s="10">
        <v>5080</v>
      </c>
      <c r="B61" s="8" t="s">
        <v>53</v>
      </c>
      <c r="C61" s="9"/>
      <c r="D61" s="9"/>
      <c r="E61" s="9"/>
      <c r="F61" s="9"/>
      <c r="G61" s="8"/>
    </row>
    <row r="62" spans="1:7" ht="12.75" customHeight="1" x14ac:dyDescent="0.2">
      <c r="A62" s="10">
        <v>5090</v>
      </c>
      <c r="B62" s="8" t="s">
        <v>54</v>
      </c>
      <c r="C62" s="9"/>
      <c r="D62" s="9"/>
      <c r="E62" s="9"/>
      <c r="F62" s="9"/>
      <c r="G62" s="8"/>
    </row>
    <row r="63" spans="1:7" ht="12.75" customHeight="1" x14ac:dyDescent="0.2">
      <c r="A63" s="10">
        <v>5160</v>
      </c>
      <c r="B63" s="8" t="s">
        <v>55</v>
      </c>
      <c r="C63" s="9"/>
      <c r="D63" s="9"/>
      <c r="E63" s="9"/>
      <c r="F63" s="9"/>
      <c r="G63" s="8"/>
    </row>
    <row r="64" spans="1:7" ht="12.75" customHeight="1" x14ac:dyDescent="0.2">
      <c r="A64" s="10">
        <v>5210</v>
      </c>
      <c r="B64" s="8" t="s">
        <v>56</v>
      </c>
      <c r="C64" s="9"/>
      <c r="D64" s="9"/>
      <c r="E64" s="9"/>
      <c r="F64" s="9"/>
      <c r="G64" s="19"/>
    </row>
    <row r="65" spans="1:7" ht="12.75" customHeight="1" x14ac:dyDescent="0.2">
      <c r="A65" s="10">
        <v>5220</v>
      </c>
      <c r="B65" s="8" t="s">
        <v>57</v>
      </c>
      <c r="C65" s="9"/>
      <c r="D65" s="9"/>
      <c r="E65" s="9"/>
      <c r="F65" s="9"/>
      <c r="G65" s="19"/>
    </row>
    <row r="66" spans="1:7" ht="12.75" customHeight="1" x14ac:dyDescent="0.2">
      <c r="A66" s="10">
        <v>5290</v>
      </c>
      <c r="B66" s="8" t="s">
        <v>58</v>
      </c>
      <c r="C66" s="9"/>
      <c r="D66" s="9"/>
      <c r="E66" s="9"/>
      <c r="F66" s="9"/>
      <c r="G66" s="8"/>
    </row>
    <row r="67" spans="1:7" ht="12.75" customHeight="1" x14ac:dyDescent="0.2">
      <c r="A67" s="10">
        <v>5310</v>
      </c>
      <c r="B67" s="8" t="s">
        <v>59</v>
      </c>
      <c r="C67" s="9"/>
      <c r="D67" s="9"/>
      <c r="E67" s="9"/>
      <c r="F67" s="9"/>
      <c r="G67" s="8"/>
    </row>
    <row r="68" spans="1:7" ht="12.75" customHeight="1" x14ac:dyDescent="0.2">
      <c r="A68" s="10">
        <v>5410</v>
      </c>
      <c r="B68" s="8" t="s">
        <v>60</v>
      </c>
      <c r="C68" s="9">
        <v>0</v>
      </c>
      <c r="D68" s="9"/>
      <c r="E68" s="9"/>
      <c r="F68" s="9"/>
      <c r="G68" s="8"/>
    </row>
    <row r="69" spans="1:7" ht="12.75" customHeight="1" x14ac:dyDescent="0.2">
      <c r="A69" s="10">
        <v>5422</v>
      </c>
      <c r="B69" s="8" t="s">
        <v>61</v>
      </c>
      <c r="C69" s="9"/>
      <c r="D69" s="9"/>
      <c r="E69" s="9"/>
      <c r="F69" s="9"/>
      <c r="G69" s="8"/>
    </row>
    <row r="70" spans="1:7" ht="12.75" customHeight="1" x14ac:dyDescent="0.2">
      <c r="A70" s="10">
        <v>5460</v>
      </c>
      <c r="B70" s="8" t="s">
        <v>62</v>
      </c>
      <c r="C70" s="9">
        <v>0</v>
      </c>
      <c r="D70" s="9"/>
      <c r="E70" s="9"/>
      <c r="F70" s="9"/>
      <c r="G70" s="8"/>
    </row>
    <row r="71" spans="1:7" ht="12.75" customHeight="1" x14ac:dyDescent="0.2">
      <c r="A71" s="10">
        <v>5461</v>
      </c>
      <c r="B71" s="8" t="s">
        <v>63</v>
      </c>
      <c r="C71" s="9"/>
      <c r="D71" s="9"/>
      <c r="E71" s="9"/>
      <c r="F71" s="9"/>
      <c r="G71" s="8"/>
    </row>
    <row r="72" spans="1:7" ht="12.75" customHeight="1" x14ac:dyDescent="0.2">
      <c r="A72" s="10">
        <v>5469</v>
      </c>
      <c r="B72" s="8" t="s">
        <v>64</v>
      </c>
      <c r="C72" s="9"/>
      <c r="D72" s="9"/>
      <c r="E72" s="9"/>
      <c r="F72" s="9"/>
      <c r="G72" s="8"/>
    </row>
    <row r="73" spans="1:7" ht="12.75" customHeight="1" x14ac:dyDescent="0.2">
      <c r="A73" s="10">
        <v>5471</v>
      </c>
      <c r="B73" s="8" t="s">
        <v>65</v>
      </c>
      <c r="C73" s="9"/>
      <c r="D73" s="9"/>
      <c r="E73" s="9"/>
      <c r="F73" s="9"/>
      <c r="G73" s="8"/>
    </row>
    <row r="74" spans="1:7" ht="12.75" customHeight="1" x14ac:dyDescent="0.2">
      <c r="A74" s="10">
        <v>5472</v>
      </c>
      <c r="B74" s="8" t="s">
        <v>66</v>
      </c>
      <c r="C74" s="9"/>
      <c r="D74" s="9"/>
      <c r="E74" s="9"/>
      <c r="F74" s="9">
        <v>-210</v>
      </c>
      <c r="G74" s="8" t="s">
        <v>205</v>
      </c>
    </row>
    <row r="75" spans="1:7" ht="12.75" customHeight="1" x14ac:dyDescent="0.2">
      <c r="A75" s="10">
        <v>5500</v>
      </c>
      <c r="B75" s="8" t="s">
        <v>67</v>
      </c>
      <c r="C75" s="9"/>
      <c r="D75" s="9"/>
      <c r="E75" s="9"/>
      <c r="F75" s="9"/>
      <c r="G75" s="8"/>
    </row>
    <row r="76" spans="1:7" ht="12.75" customHeight="1" x14ac:dyDescent="0.2">
      <c r="A76" s="10">
        <v>5611</v>
      </c>
      <c r="B76" s="8" t="s">
        <v>68</v>
      </c>
      <c r="C76" s="9"/>
      <c r="D76" s="9"/>
      <c r="E76" s="9"/>
      <c r="F76" s="9"/>
      <c r="G76" s="8"/>
    </row>
    <row r="77" spans="1:7" ht="12.75" customHeight="1" x14ac:dyDescent="0.2">
      <c r="A77" s="10">
        <v>5800</v>
      </c>
      <c r="B77" s="8" t="s">
        <v>69</v>
      </c>
      <c r="C77" s="9"/>
      <c r="D77" s="9"/>
      <c r="E77" s="9"/>
      <c r="F77" s="9"/>
      <c r="G77" s="8"/>
    </row>
    <row r="78" spans="1:7" ht="12.75" customHeight="1" x14ac:dyDescent="0.2">
      <c r="A78" s="10">
        <v>5801</v>
      </c>
      <c r="B78" s="8" t="s">
        <v>70</v>
      </c>
      <c r="C78" s="9"/>
      <c r="D78" s="9"/>
      <c r="E78" s="9"/>
      <c r="F78" s="9"/>
      <c r="G78" s="8"/>
    </row>
    <row r="79" spans="1:7" ht="12.75" customHeight="1" x14ac:dyDescent="0.2">
      <c r="A79" s="10">
        <v>5802</v>
      </c>
      <c r="B79" s="8" t="s">
        <v>71</v>
      </c>
      <c r="C79" s="9">
        <v>-214.6</v>
      </c>
      <c r="D79" s="9">
        <v>-200</v>
      </c>
      <c r="E79" s="9">
        <v>-280</v>
      </c>
      <c r="F79" s="9">
        <v>-250</v>
      </c>
      <c r="G79" s="8"/>
    </row>
    <row r="80" spans="1:7" ht="12.75" customHeight="1" x14ac:dyDescent="0.2">
      <c r="A80" s="10">
        <v>5803</v>
      </c>
      <c r="B80" s="8" t="s">
        <v>72</v>
      </c>
      <c r="C80" s="9">
        <v>-500</v>
      </c>
      <c r="D80" s="9">
        <v>-500</v>
      </c>
      <c r="E80" s="9">
        <v>-500</v>
      </c>
      <c r="F80" s="9">
        <v>-500</v>
      </c>
      <c r="G80" s="8" t="s">
        <v>201</v>
      </c>
    </row>
    <row r="81" spans="1:7" ht="12.75" customHeight="1" x14ac:dyDescent="0.2">
      <c r="A81" s="10">
        <v>5804</v>
      </c>
      <c r="B81" s="8" t="s">
        <v>73</v>
      </c>
      <c r="C81" s="9"/>
      <c r="D81" s="9"/>
      <c r="E81" s="9"/>
      <c r="F81" s="9"/>
      <c r="G81" s="8"/>
    </row>
    <row r="82" spans="1:7" ht="12.75" customHeight="1" x14ac:dyDescent="0.2">
      <c r="A82" s="10">
        <v>5805</v>
      </c>
      <c r="B82" s="8" t="s">
        <v>74</v>
      </c>
      <c r="C82" s="9"/>
      <c r="D82" s="9"/>
      <c r="E82" s="9"/>
      <c r="F82" s="9"/>
      <c r="G82" s="8"/>
    </row>
    <row r="83" spans="1:7" ht="12.75" customHeight="1" x14ac:dyDescent="0.2">
      <c r="A83" s="10">
        <v>5806</v>
      </c>
      <c r="B83" s="8" t="s">
        <v>75</v>
      </c>
      <c r="C83" s="9"/>
      <c r="D83" s="9"/>
      <c r="E83" s="9"/>
      <c r="F83" s="9"/>
      <c r="G83" s="8"/>
    </row>
    <row r="84" spans="1:7" ht="12.75" customHeight="1" x14ac:dyDescent="0.2">
      <c r="A84" s="10">
        <v>5807</v>
      </c>
      <c r="B84" s="8" t="s">
        <v>160</v>
      </c>
      <c r="C84" s="9"/>
      <c r="D84" s="9"/>
      <c r="E84" s="9"/>
      <c r="F84" s="9"/>
      <c r="G84" s="8"/>
    </row>
    <row r="85" spans="1:7" ht="12.75" customHeight="1" x14ac:dyDescent="0.2">
      <c r="A85" s="10">
        <v>5810</v>
      </c>
      <c r="B85" s="8" t="s">
        <v>76</v>
      </c>
      <c r="C85" s="9"/>
      <c r="D85" s="9"/>
      <c r="E85" s="9">
        <v>-860</v>
      </c>
      <c r="F85" s="9">
        <v>-3000</v>
      </c>
      <c r="G85" s="8" t="s">
        <v>201</v>
      </c>
    </row>
    <row r="86" spans="1:7" ht="12.75" customHeight="1" x14ac:dyDescent="0.2">
      <c r="A86" s="10">
        <v>5831</v>
      </c>
      <c r="B86" s="8" t="s">
        <v>77</v>
      </c>
      <c r="C86" s="9"/>
      <c r="D86" s="9"/>
      <c r="E86" s="9"/>
      <c r="F86" s="9"/>
      <c r="G86" s="8"/>
    </row>
    <row r="87" spans="1:7" ht="12.75" customHeight="1" x14ac:dyDescent="0.2">
      <c r="A87" s="10">
        <v>5910</v>
      </c>
      <c r="B87" s="8" t="s">
        <v>78</v>
      </c>
      <c r="C87" s="9"/>
      <c r="D87" s="9"/>
      <c r="E87" s="9"/>
      <c r="F87" s="9"/>
      <c r="G87" s="8"/>
    </row>
    <row r="88" spans="1:7" ht="12.75" customHeight="1" x14ac:dyDescent="0.2">
      <c r="A88" s="10">
        <v>5931</v>
      </c>
      <c r="B88" s="8" t="s">
        <v>79</v>
      </c>
      <c r="C88" s="9"/>
      <c r="D88" s="9">
        <v>0</v>
      </c>
      <c r="E88" s="9"/>
      <c r="F88" s="9"/>
      <c r="G88" s="43"/>
    </row>
    <row r="89" spans="1:7" ht="12.75" customHeight="1" x14ac:dyDescent="0.2">
      <c r="A89" s="10">
        <v>5933</v>
      </c>
      <c r="B89" s="8" t="s">
        <v>80</v>
      </c>
      <c r="C89" s="9"/>
      <c r="D89" s="9"/>
      <c r="E89" s="9"/>
      <c r="F89" s="9"/>
      <c r="G89" s="8"/>
    </row>
    <row r="90" spans="1:7" ht="12.75" customHeight="1" x14ac:dyDescent="0.2">
      <c r="A90" s="10">
        <v>5934</v>
      </c>
      <c r="B90" s="8" t="s">
        <v>81</v>
      </c>
      <c r="C90" s="9"/>
      <c r="D90" s="9"/>
      <c r="E90" s="9"/>
      <c r="F90" s="9"/>
      <c r="G90" s="8"/>
    </row>
    <row r="91" spans="1:7" ht="12.75" customHeight="1" x14ac:dyDescent="0.2">
      <c r="A91" s="10">
        <v>5935</v>
      </c>
      <c r="B91" s="8" t="s">
        <v>82</v>
      </c>
      <c r="C91" s="9"/>
      <c r="D91" s="9"/>
      <c r="E91" s="9"/>
      <c r="F91" s="9"/>
      <c r="G91" s="8"/>
    </row>
    <row r="92" spans="1:7" ht="12.75" customHeight="1" x14ac:dyDescent="0.2">
      <c r="A92" s="10">
        <v>5936</v>
      </c>
      <c r="B92" s="8" t="s">
        <v>83</v>
      </c>
      <c r="C92" s="9"/>
      <c r="D92" s="9"/>
      <c r="E92" s="9"/>
      <c r="F92" s="9"/>
      <c r="G92" s="8"/>
    </row>
    <row r="93" spans="1:7" ht="12.75" customHeight="1" x14ac:dyDescent="0.2">
      <c r="A93" s="10">
        <v>5943</v>
      </c>
      <c r="B93" s="8" t="s">
        <v>84</v>
      </c>
      <c r="C93" s="9"/>
      <c r="D93" s="9"/>
      <c r="E93" s="9"/>
      <c r="F93" s="9"/>
      <c r="G93" s="8"/>
    </row>
    <row r="94" spans="1:7" ht="12.75" customHeight="1" x14ac:dyDescent="0.2">
      <c r="A94" s="4" t="s">
        <v>1</v>
      </c>
      <c r="B94" s="5"/>
      <c r="C94" s="6" t="s">
        <v>153</v>
      </c>
      <c r="D94" s="6" t="s">
        <v>154</v>
      </c>
      <c r="E94" s="6" t="s">
        <v>174</v>
      </c>
      <c r="F94" s="6" t="s">
        <v>175</v>
      </c>
      <c r="G94" s="5" t="s">
        <v>131</v>
      </c>
    </row>
    <row r="95" spans="1:7" ht="12.75" customHeight="1" x14ac:dyDescent="0.2">
      <c r="A95" s="10">
        <v>5945</v>
      </c>
      <c r="B95" s="8" t="s">
        <v>85</v>
      </c>
      <c r="C95" s="9">
        <v>-184.96</v>
      </c>
      <c r="D95" s="9">
        <v>-1500</v>
      </c>
      <c r="E95" s="9">
        <v>-300.2</v>
      </c>
      <c r="F95" s="9">
        <v>-500</v>
      </c>
      <c r="G95" s="8" t="s">
        <v>207</v>
      </c>
    </row>
    <row r="96" spans="1:7" ht="12.75" customHeight="1" x14ac:dyDescent="0.2">
      <c r="A96" s="10">
        <v>6041</v>
      </c>
      <c r="B96" s="8" t="s">
        <v>86</v>
      </c>
      <c r="C96" s="9"/>
      <c r="D96" s="9"/>
      <c r="E96" s="9"/>
      <c r="F96" s="9"/>
      <c r="G96" s="8"/>
    </row>
    <row r="97" spans="1:7" ht="12.75" customHeight="1" x14ac:dyDescent="0.2">
      <c r="A97" s="10">
        <v>6043</v>
      </c>
      <c r="B97" s="8" t="s">
        <v>87</v>
      </c>
      <c r="C97" s="9"/>
      <c r="D97" s="9"/>
      <c r="E97" s="9"/>
      <c r="F97" s="9"/>
      <c r="G97" s="8"/>
    </row>
    <row r="98" spans="1:7" ht="12.75" customHeight="1" x14ac:dyDescent="0.2">
      <c r="A98" s="10">
        <v>6072</v>
      </c>
      <c r="B98" s="8" t="s">
        <v>88</v>
      </c>
      <c r="C98" s="9"/>
      <c r="D98" s="9"/>
      <c r="E98" s="9"/>
      <c r="F98" s="9"/>
      <c r="G98" s="8"/>
    </row>
    <row r="99" spans="1:7" ht="12.75" customHeight="1" x14ac:dyDescent="0.2">
      <c r="A99" s="10">
        <v>6110</v>
      </c>
      <c r="B99" s="8" t="s">
        <v>89</v>
      </c>
      <c r="C99" s="9"/>
      <c r="D99" s="9"/>
      <c r="E99" s="9"/>
      <c r="F99" s="9"/>
      <c r="G99" s="8"/>
    </row>
    <row r="100" spans="1:7" ht="12.75" customHeight="1" x14ac:dyDescent="0.2">
      <c r="A100" s="10">
        <v>6150</v>
      </c>
      <c r="B100" s="8" t="s">
        <v>90</v>
      </c>
      <c r="C100" s="9"/>
      <c r="D100" s="9"/>
      <c r="E100" s="9"/>
      <c r="F100" s="9"/>
      <c r="G100" s="8"/>
    </row>
    <row r="101" spans="1:7" ht="12.75" customHeight="1" x14ac:dyDescent="0.2">
      <c r="A101" s="10">
        <v>6212</v>
      </c>
      <c r="B101" s="8" t="s">
        <v>91</v>
      </c>
      <c r="C101" s="9"/>
      <c r="D101" s="9"/>
      <c r="E101" s="9"/>
      <c r="F101" s="9"/>
      <c r="G101" s="8"/>
    </row>
    <row r="102" spans="1:7" ht="12.75" customHeight="1" x14ac:dyDescent="0.2">
      <c r="A102" s="10">
        <v>6220</v>
      </c>
      <c r="B102" s="8" t="s">
        <v>92</v>
      </c>
      <c r="C102" s="9"/>
      <c r="D102" s="9"/>
      <c r="E102" s="9"/>
      <c r="F102" s="9"/>
      <c r="G102" s="8"/>
    </row>
    <row r="103" spans="1:7" ht="12.75" customHeight="1" x14ac:dyDescent="0.2">
      <c r="A103" s="10">
        <v>6250</v>
      </c>
      <c r="B103" s="8" t="s">
        <v>93</v>
      </c>
      <c r="C103" s="9"/>
      <c r="D103" s="9"/>
      <c r="E103" s="9"/>
      <c r="F103" s="9"/>
      <c r="G103" s="8"/>
    </row>
    <row r="104" spans="1:7" ht="12.75" customHeight="1" x14ac:dyDescent="0.2">
      <c r="A104" s="10">
        <v>6310</v>
      </c>
      <c r="B104" s="8" t="s">
        <v>94</v>
      </c>
      <c r="C104" s="9"/>
      <c r="D104" s="9"/>
      <c r="E104" s="9"/>
      <c r="F104" s="9"/>
      <c r="G104" s="8"/>
    </row>
    <row r="105" spans="1:7" ht="12.75" customHeight="1" x14ac:dyDescent="0.2">
      <c r="A105" s="10">
        <v>6411</v>
      </c>
      <c r="B105" s="8" t="s">
        <v>95</v>
      </c>
      <c r="C105" s="9"/>
      <c r="D105" s="9"/>
      <c r="E105" s="9"/>
      <c r="F105" s="9">
        <v>-3240</v>
      </c>
      <c r="G105" s="8"/>
    </row>
    <row r="106" spans="1:7" ht="12.75" customHeight="1" x14ac:dyDescent="0.2">
      <c r="A106" s="10">
        <v>6412</v>
      </c>
      <c r="B106" s="8" t="s">
        <v>96</v>
      </c>
      <c r="C106" s="9"/>
      <c r="D106" s="9"/>
      <c r="E106" s="9"/>
      <c r="F106" s="9"/>
      <c r="G106" s="8"/>
    </row>
    <row r="107" spans="1:7" ht="12.75" customHeight="1" x14ac:dyDescent="0.2">
      <c r="A107" s="10">
        <v>6413</v>
      </c>
      <c r="B107" s="8" t="s">
        <v>97</v>
      </c>
      <c r="C107" s="9"/>
      <c r="D107" s="9">
        <v>-12000</v>
      </c>
      <c r="E107" s="9">
        <v>-12500</v>
      </c>
      <c r="F107" s="9">
        <v>-16000</v>
      </c>
      <c r="G107" s="8" t="s">
        <v>202</v>
      </c>
    </row>
    <row r="108" spans="1:7" ht="12.75" customHeight="1" x14ac:dyDescent="0.2">
      <c r="A108" s="10">
        <v>6423</v>
      </c>
      <c r="B108" s="8" t="s">
        <v>161</v>
      </c>
      <c r="C108" s="9"/>
      <c r="D108" s="9">
        <v>-32625</v>
      </c>
      <c r="E108" s="9">
        <v>-13275</v>
      </c>
      <c r="F108" s="9"/>
      <c r="G108" s="8"/>
    </row>
    <row r="109" spans="1:7" ht="12.75" customHeight="1" x14ac:dyDescent="0.2">
      <c r="A109" s="10">
        <v>6520</v>
      </c>
      <c r="B109" s="8" t="s">
        <v>98</v>
      </c>
      <c r="C109" s="9"/>
      <c r="D109" s="9"/>
      <c r="E109" s="9"/>
      <c r="F109" s="9"/>
      <c r="G109" s="8"/>
    </row>
    <row r="110" spans="1:7" ht="12.75" customHeight="1" x14ac:dyDescent="0.2">
      <c r="A110" s="10">
        <v>6531</v>
      </c>
      <c r="B110" s="8" t="s">
        <v>99</v>
      </c>
      <c r="C110" s="9"/>
      <c r="D110" s="9"/>
      <c r="E110" s="9"/>
      <c r="F110" s="9">
        <v>-300</v>
      </c>
      <c r="G110" s="8" t="s">
        <v>206</v>
      </c>
    </row>
    <row r="111" spans="1:7" ht="12.75" customHeight="1" x14ac:dyDescent="0.2">
      <c r="A111" s="10">
        <v>6570</v>
      </c>
      <c r="B111" s="8" t="s">
        <v>100</v>
      </c>
      <c r="C111" s="9"/>
      <c r="D111" s="9"/>
      <c r="E111" s="9"/>
      <c r="F111" s="9"/>
      <c r="G111" s="8"/>
    </row>
    <row r="112" spans="1:7" ht="12.75" customHeight="1" x14ac:dyDescent="0.2">
      <c r="A112" s="10">
        <v>6590</v>
      </c>
      <c r="B112" s="8" t="s">
        <v>101</v>
      </c>
      <c r="C112" s="9"/>
      <c r="D112" s="9"/>
      <c r="E112" s="9"/>
      <c r="F112" s="9"/>
      <c r="G112" s="8"/>
    </row>
    <row r="113" spans="1:7" ht="12.75" customHeight="1" x14ac:dyDescent="0.2">
      <c r="A113" s="10">
        <v>6970</v>
      </c>
      <c r="B113" s="8" t="s">
        <v>102</v>
      </c>
      <c r="C113" s="9"/>
      <c r="D113" s="9"/>
      <c r="E113" s="9"/>
      <c r="F113" s="9"/>
      <c r="G113" s="8"/>
    </row>
    <row r="114" spans="1:7" ht="12.75" customHeight="1" x14ac:dyDescent="0.2">
      <c r="A114" s="10">
        <v>6971</v>
      </c>
      <c r="B114" s="8" t="s">
        <v>103</v>
      </c>
      <c r="C114" s="9"/>
      <c r="D114" s="9"/>
      <c r="E114" s="9"/>
      <c r="F114" s="9"/>
      <c r="G114" s="8"/>
    </row>
    <row r="115" spans="1:7" ht="12.75" customHeight="1" x14ac:dyDescent="0.2">
      <c r="A115" s="10">
        <v>6972</v>
      </c>
      <c r="B115" s="8" t="s">
        <v>104</v>
      </c>
      <c r="C115" s="9"/>
      <c r="D115" s="9">
        <v>-2000</v>
      </c>
      <c r="E115" s="9">
        <v>-2000</v>
      </c>
      <c r="F115" s="9"/>
      <c r="G115" s="8"/>
    </row>
    <row r="116" spans="1:7" ht="12.75" customHeight="1" x14ac:dyDescent="0.2">
      <c r="A116" s="10">
        <v>6973</v>
      </c>
      <c r="B116" s="8" t="s">
        <v>105</v>
      </c>
      <c r="C116" s="9"/>
      <c r="D116" s="9"/>
      <c r="E116" s="9"/>
      <c r="F116" s="9"/>
      <c r="G116" s="8"/>
    </row>
    <row r="117" spans="1:7" ht="12.75" customHeight="1" x14ac:dyDescent="0.2">
      <c r="A117" s="10">
        <v>6990</v>
      </c>
      <c r="B117" s="8" t="s">
        <v>106</v>
      </c>
      <c r="C117" s="9"/>
      <c r="D117" s="9"/>
      <c r="E117" s="9"/>
      <c r="F117" s="9"/>
      <c r="G117" s="8"/>
    </row>
    <row r="118" spans="1:7" ht="12.75" customHeight="1" x14ac:dyDescent="0.2">
      <c r="A118" s="10">
        <v>6995</v>
      </c>
      <c r="B118" s="8" t="s">
        <v>107</v>
      </c>
      <c r="C118" s="9"/>
      <c r="D118" s="9"/>
      <c r="E118" s="9"/>
      <c r="F118" s="9"/>
      <c r="G118" s="8"/>
    </row>
    <row r="119" spans="1:7" ht="12.75" customHeight="1" x14ac:dyDescent="0.2">
      <c r="A119" s="80">
        <v>6996</v>
      </c>
      <c r="B119" s="81" t="s">
        <v>184</v>
      </c>
      <c r="C119" s="9"/>
      <c r="D119" s="9"/>
      <c r="E119" s="9"/>
      <c r="F119" s="9"/>
      <c r="G119" s="8"/>
    </row>
    <row r="120" spans="1:7" ht="12.75" customHeight="1" x14ac:dyDescent="0.2">
      <c r="A120" s="19" t="s">
        <v>108</v>
      </c>
      <c r="B120" s="8"/>
      <c r="C120" s="9">
        <f>SUM(C54:C93,C95:C119)</f>
        <v>-899.56000000000006</v>
      </c>
      <c r="D120" s="9">
        <f t="shared" ref="D120:F120" si="5">SUM(D54:D93,D95:D119)</f>
        <v>-48825</v>
      </c>
      <c r="E120" s="9">
        <f t="shared" si="5"/>
        <v>-29715.200000000001</v>
      </c>
      <c r="F120" s="9">
        <f t="shared" si="5"/>
        <v>-24000</v>
      </c>
      <c r="G120" s="8"/>
    </row>
    <row r="121" spans="1:7" ht="12.75" customHeight="1" x14ac:dyDescent="0.2">
      <c r="A121" s="12"/>
      <c r="C121" s="9"/>
      <c r="D121" s="9"/>
      <c r="E121" s="18"/>
      <c r="F121" s="18"/>
    </row>
    <row r="122" spans="1:7" ht="12.75" customHeight="1" x14ac:dyDescent="0.2">
      <c r="A122" s="7" t="s">
        <v>109</v>
      </c>
      <c r="B122" s="8"/>
      <c r="C122" s="9"/>
      <c r="D122" s="9"/>
      <c r="E122" s="9"/>
      <c r="F122" s="9"/>
      <c r="G122" s="8"/>
    </row>
    <row r="123" spans="1:7" ht="12.75" customHeight="1" x14ac:dyDescent="0.2">
      <c r="A123" s="10">
        <v>7510</v>
      </c>
      <c r="B123" s="8" t="s">
        <v>110</v>
      </c>
      <c r="C123" s="9"/>
      <c r="D123" s="9"/>
      <c r="E123" s="9"/>
      <c r="F123" s="9">
        <v>-1018</v>
      </c>
      <c r="G123" s="8" t="s">
        <v>203</v>
      </c>
    </row>
    <row r="124" spans="1:7" ht="12.75" customHeight="1" x14ac:dyDescent="0.2">
      <c r="A124" s="10">
        <v>7511</v>
      </c>
      <c r="B124" s="8" t="s">
        <v>111</v>
      </c>
      <c r="C124" s="9"/>
      <c r="D124" s="9"/>
      <c r="E124" s="9"/>
      <c r="F124" s="9"/>
      <c r="G124" s="8"/>
    </row>
    <row r="125" spans="1:7" ht="12.75" customHeight="1" x14ac:dyDescent="0.2">
      <c r="A125" s="10" t="s">
        <v>112</v>
      </c>
      <c r="B125" s="8"/>
      <c r="C125" s="9">
        <f t="shared" ref="C125:F125" si="6">SUM(C123:C124)</f>
        <v>0</v>
      </c>
      <c r="D125" s="9">
        <f t="shared" si="6"/>
        <v>0</v>
      </c>
      <c r="E125" s="9">
        <f t="shared" si="6"/>
        <v>0</v>
      </c>
      <c r="F125" s="9">
        <f t="shared" si="6"/>
        <v>-1018</v>
      </c>
      <c r="G125" s="8"/>
    </row>
    <row r="126" spans="1:7" ht="12.75" customHeight="1" x14ac:dyDescent="0.2">
      <c r="A126" s="12"/>
      <c r="C126" s="9"/>
      <c r="D126" s="9"/>
      <c r="E126" s="9"/>
      <c r="F126" s="9"/>
    </row>
    <row r="127" spans="1:7" ht="12.75" customHeight="1" x14ac:dyDescent="0.2">
      <c r="A127" s="89" t="s">
        <v>113</v>
      </c>
      <c r="B127" s="90"/>
      <c r="C127" s="33"/>
      <c r="D127" s="33"/>
      <c r="E127" s="9"/>
      <c r="F127" s="9"/>
      <c r="G127" s="8"/>
    </row>
    <row r="128" spans="1:7" ht="12.75" customHeight="1" x14ac:dyDescent="0.2">
      <c r="A128" s="27">
        <v>7820</v>
      </c>
      <c r="B128" s="28" t="s">
        <v>114</v>
      </c>
      <c r="C128" s="33"/>
      <c r="D128" s="33"/>
      <c r="E128" s="9"/>
      <c r="F128" s="9"/>
      <c r="G128" s="8"/>
    </row>
    <row r="129" spans="1:7" ht="12.75" customHeight="1" x14ac:dyDescent="0.2">
      <c r="A129" s="10">
        <v>7822</v>
      </c>
      <c r="B129" s="8" t="s">
        <v>115</v>
      </c>
      <c r="C129" s="33"/>
      <c r="D129" s="33"/>
      <c r="E129" s="9"/>
      <c r="F129" s="9"/>
      <c r="G129" s="8"/>
    </row>
    <row r="130" spans="1:7" ht="12.75" customHeight="1" x14ac:dyDescent="0.2">
      <c r="A130" s="7" t="s">
        <v>116</v>
      </c>
      <c r="B130" s="8"/>
      <c r="C130" s="33">
        <f>SUM(C128:C129)</f>
        <v>0</v>
      </c>
      <c r="D130" s="33">
        <f t="shared" ref="D130:F130" si="7">SUM(D128:D129)</f>
        <v>0</v>
      </c>
      <c r="E130" s="33">
        <f t="shared" si="7"/>
        <v>0</v>
      </c>
      <c r="F130" s="33">
        <f t="shared" si="7"/>
        <v>0</v>
      </c>
      <c r="G130" s="8"/>
    </row>
    <row r="131" spans="1:7" ht="12.75" customHeight="1" x14ac:dyDescent="0.2">
      <c r="A131" s="7" t="s">
        <v>117</v>
      </c>
      <c r="B131" s="19"/>
      <c r="C131" s="9">
        <f>SUM(C49,C120,C125,C130)</f>
        <v>-899.56000000000006</v>
      </c>
      <c r="D131" s="9">
        <f t="shared" ref="D131:F131" si="8">SUM(D49,D120,D125,D130)</f>
        <v>-48825</v>
      </c>
      <c r="E131" s="9">
        <f t="shared" si="8"/>
        <v>-29715.200000000001</v>
      </c>
      <c r="F131" s="9">
        <f t="shared" si="8"/>
        <v>-25018</v>
      </c>
      <c r="G131" s="8"/>
    </row>
    <row r="132" spans="1:7" ht="12.75" customHeight="1" x14ac:dyDescent="0.2">
      <c r="A132" s="7" t="s">
        <v>118</v>
      </c>
      <c r="B132" s="19"/>
      <c r="C132" s="9">
        <f t="shared" ref="C132:F132" si="9">SUM(C40,C131)</f>
        <v>3650.44</v>
      </c>
      <c r="D132" s="9">
        <f t="shared" si="9"/>
        <v>16875</v>
      </c>
      <c r="E132" s="9">
        <f t="shared" si="9"/>
        <v>734.79999999999927</v>
      </c>
      <c r="F132" s="9">
        <f t="shared" si="9"/>
        <v>9182</v>
      </c>
      <c r="G132" s="8"/>
    </row>
    <row r="133" spans="1:7" ht="12.75" customHeight="1" x14ac:dyDescent="0.2">
      <c r="A133" s="7" t="s">
        <v>119</v>
      </c>
      <c r="B133" s="8"/>
      <c r="C133" s="9"/>
      <c r="D133" s="9"/>
      <c r="E133" s="9"/>
      <c r="F133" s="9"/>
      <c r="G133" s="8"/>
    </row>
    <row r="134" spans="1:7" ht="12.75" customHeight="1" x14ac:dyDescent="0.2">
      <c r="A134" s="10">
        <v>8300</v>
      </c>
      <c r="B134" s="8" t="s">
        <v>120</v>
      </c>
      <c r="C134" s="9"/>
      <c r="D134" s="9"/>
      <c r="E134" s="9"/>
      <c r="F134" s="9"/>
      <c r="G134" s="8"/>
    </row>
    <row r="135" spans="1:7" ht="12.75" customHeight="1" x14ac:dyDescent="0.2">
      <c r="A135" s="10">
        <v>8310</v>
      </c>
      <c r="B135" s="8" t="s">
        <v>121</v>
      </c>
      <c r="C135" s="9"/>
      <c r="D135" s="9"/>
      <c r="E135" s="9"/>
      <c r="F135" s="9"/>
      <c r="G135" s="8"/>
    </row>
    <row r="136" spans="1:7" ht="12.75" customHeight="1" x14ac:dyDescent="0.2">
      <c r="A136" s="10">
        <v>8390</v>
      </c>
      <c r="B136" s="8" t="s">
        <v>122</v>
      </c>
      <c r="C136" s="9"/>
      <c r="D136" s="9"/>
      <c r="E136" s="9"/>
      <c r="F136" s="9"/>
      <c r="G136" s="8"/>
    </row>
    <row r="137" spans="1:7" ht="12.75" customHeight="1" x14ac:dyDescent="0.2">
      <c r="A137" s="10">
        <v>8400</v>
      </c>
      <c r="B137" s="8" t="s">
        <v>123</v>
      </c>
      <c r="C137" s="9"/>
      <c r="D137" s="9"/>
      <c r="E137" s="9"/>
      <c r="F137" s="9"/>
      <c r="G137" s="8"/>
    </row>
    <row r="138" spans="1:7" ht="12.75" customHeight="1" x14ac:dyDescent="0.2">
      <c r="A138" s="10">
        <v>8410</v>
      </c>
      <c r="B138" s="31" t="s">
        <v>124</v>
      </c>
      <c r="C138" s="9"/>
      <c r="D138" s="9"/>
      <c r="E138" s="9"/>
      <c r="F138" s="9"/>
      <c r="G138" s="35"/>
    </row>
    <row r="139" spans="1:7" ht="12.75" customHeight="1" x14ac:dyDescent="0.2">
      <c r="A139" s="10">
        <v>8422</v>
      </c>
      <c r="B139" s="31" t="s">
        <v>125</v>
      </c>
      <c r="C139" s="9"/>
      <c r="D139" s="9"/>
      <c r="E139" s="9"/>
      <c r="F139" s="9"/>
      <c r="G139" s="35"/>
    </row>
    <row r="140" spans="1:7" ht="12.75" customHeight="1" x14ac:dyDescent="0.2">
      <c r="A140" s="10">
        <v>8423</v>
      </c>
      <c r="B140" s="31" t="s">
        <v>126</v>
      </c>
      <c r="C140" s="9"/>
      <c r="D140" s="9"/>
      <c r="E140" s="9"/>
      <c r="F140" s="9"/>
      <c r="G140" s="35"/>
    </row>
    <row r="141" spans="1:7" ht="12.75" customHeight="1" x14ac:dyDescent="0.2">
      <c r="A141" s="10">
        <v>8710</v>
      </c>
      <c r="B141" s="31" t="s">
        <v>162</v>
      </c>
      <c r="C141" s="9"/>
      <c r="D141" s="9"/>
      <c r="E141" s="9"/>
      <c r="F141" s="9"/>
      <c r="G141" s="35"/>
    </row>
    <row r="142" spans="1:7" ht="12.75" customHeight="1" x14ac:dyDescent="0.2">
      <c r="A142" s="10" t="s">
        <v>127</v>
      </c>
      <c r="B142" s="19"/>
      <c r="C142" s="9">
        <f>SUM(C134:C141)</f>
        <v>0</v>
      </c>
      <c r="D142" s="9">
        <f t="shared" ref="D142:F142" si="10">SUM(D134:D141)</f>
        <v>0</v>
      </c>
      <c r="E142" s="9">
        <f t="shared" si="10"/>
        <v>0</v>
      </c>
      <c r="F142" s="9">
        <f t="shared" si="10"/>
        <v>0</v>
      </c>
      <c r="G142" s="8"/>
    </row>
    <row r="143" spans="1:7" ht="12.75" customHeight="1" x14ac:dyDescent="0.2">
      <c r="A143" s="7" t="s">
        <v>128</v>
      </c>
      <c r="B143" s="19"/>
      <c r="C143" s="9">
        <f t="shared" ref="C143:F143" si="11">SUM(C132,C142)</f>
        <v>3650.44</v>
      </c>
      <c r="D143" s="9">
        <f t="shared" si="11"/>
        <v>16875</v>
      </c>
      <c r="E143" s="9">
        <f t="shared" si="11"/>
        <v>734.79999999999927</v>
      </c>
      <c r="F143" s="9">
        <f t="shared" si="11"/>
        <v>9182</v>
      </c>
      <c r="G143" s="8"/>
    </row>
    <row r="144" spans="1:7" ht="12.75" customHeight="1" x14ac:dyDescent="0.2">
      <c r="A144" s="7" t="s">
        <v>129</v>
      </c>
      <c r="B144" s="19"/>
      <c r="C144" s="9">
        <f t="shared" ref="C144:F144" si="12">SUM(C143)</f>
        <v>3650.44</v>
      </c>
      <c r="D144" s="9">
        <f t="shared" si="12"/>
        <v>16875</v>
      </c>
      <c r="E144" s="9">
        <f t="shared" si="12"/>
        <v>734.79999999999927</v>
      </c>
      <c r="F144" s="9">
        <f t="shared" si="12"/>
        <v>9182</v>
      </c>
      <c r="G144" s="8"/>
    </row>
    <row r="145" spans="1:6" ht="12.75" customHeight="1" x14ac:dyDescent="0.2">
      <c r="A145" s="12"/>
      <c r="C145" s="18"/>
      <c r="D145" s="18"/>
      <c r="E145" s="18"/>
      <c r="F145" s="18"/>
    </row>
    <row r="146" spans="1:6" ht="12.75" customHeight="1" x14ac:dyDescent="0.2">
      <c r="A146" s="1"/>
      <c r="C146" s="18"/>
      <c r="D146" s="18"/>
      <c r="E146" s="18"/>
      <c r="F146" s="18"/>
    </row>
    <row r="147" spans="1:6" ht="12.75" customHeight="1" x14ac:dyDescent="0.2"/>
    <row r="148" spans="1:6" ht="12.75" customHeight="1" x14ac:dyDescent="0.2">
      <c r="A148" s="12"/>
      <c r="C148" s="18"/>
      <c r="D148" s="18"/>
      <c r="E148" s="18"/>
      <c r="F148" s="18"/>
    </row>
    <row r="149" spans="1:6" ht="12.75" customHeight="1" x14ac:dyDescent="0.2"/>
    <row r="150" spans="1:6" ht="12.75" customHeight="1" x14ac:dyDescent="0.2"/>
    <row r="151" spans="1:6" ht="12.75" customHeight="1" x14ac:dyDescent="0.2"/>
    <row r="152" spans="1:6" ht="12.75" customHeight="1" x14ac:dyDescent="0.2"/>
    <row r="153" spans="1:6" ht="12.75" customHeight="1" x14ac:dyDescent="0.2"/>
    <row r="154" spans="1:6" ht="12.75" customHeight="1" x14ac:dyDescent="0.2"/>
    <row r="155" spans="1:6" ht="12.75" customHeight="1" x14ac:dyDescent="0.2"/>
    <row r="156" spans="1:6" ht="12.75" customHeight="1" x14ac:dyDescent="0.2"/>
    <row r="157" spans="1:6" ht="12.75" customHeight="1" x14ac:dyDescent="0.2"/>
    <row r="158" spans="1:6" ht="12.75" customHeight="1" x14ac:dyDescent="0.2"/>
    <row r="159" spans="1:6" ht="12.75" customHeight="1" x14ac:dyDescent="0.2"/>
    <row r="160" spans="1:6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</sheetData>
  <mergeCells count="1">
    <mergeCell ref="A127:B127"/>
  </mergeCells>
  <pageMargins left="1.2649999999999999" right="0.7" top="0.75" bottom="0.75" header="0" footer="0"/>
  <pageSetup paperSize="9" scale="95" orientation="landscape" r:id="rId1"/>
  <headerFooter>
    <oddHeader>&amp;C&amp;"Calibri"&amp;10&amp;K000000 Intern&amp;1#_x000D_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12"/>
  <sheetViews>
    <sheetView topLeftCell="A42" zoomScale="110" zoomScaleNormal="110" workbookViewId="0">
      <selection activeCell="E19" sqref="E19"/>
    </sheetView>
  </sheetViews>
  <sheetFormatPr defaultColWidth="14.42578125" defaultRowHeight="15" customHeight="1" x14ac:dyDescent="0.2"/>
  <cols>
    <col min="1" max="1" width="8.7109375" customWidth="1"/>
    <col min="2" max="2" width="36.28515625" customWidth="1"/>
    <col min="3" max="6" width="12.85546875" customWidth="1"/>
    <col min="7" max="7" width="26.7109375" bestFit="1" customWidth="1"/>
  </cols>
  <sheetData>
    <row r="1" spans="1:7" ht="12.75" customHeight="1" x14ac:dyDescent="0.2">
      <c r="A1" s="1" t="s">
        <v>150</v>
      </c>
      <c r="B1" s="2"/>
      <c r="C1" s="3"/>
      <c r="D1" s="3"/>
      <c r="E1" s="3"/>
      <c r="F1" s="3"/>
    </row>
    <row r="2" spans="1:7" ht="12.75" customHeight="1" x14ac:dyDescent="0.2">
      <c r="A2" s="4" t="s">
        <v>1</v>
      </c>
      <c r="B2" s="5"/>
      <c r="C2" s="6" t="s">
        <v>153</v>
      </c>
      <c r="D2" s="6" t="s">
        <v>154</v>
      </c>
      <c r="E2" s="6" t="s">
        <v>174</v>
      </c>
      <c r="F2" s="6" t="s">
        <v>175</v>
      </c>
      <c r="G2" s="5" t="s">
        <v>131</v>
      </c>
    </row>
    <row r="3" spans="1:7" ht="12.75" customHeight="1" x14ac:dyDescent="0.2">
      <c r="A3" s="7" t="s">
        <v>4</v>
      </c>
      <c r="B3" s="8"/>
      <c r="C3" s="9"/>
      <c r="D3" s="9"/>
      <c r="E3" s="76"/>
      <c r="F3" s="9"/>
      <c r="G3" s="43" t="s">
        <v>195</v>
      </c>
    </row>
    <row r="4" spans="1:7" ht="12.75" customHeight="1" x14ac:dyDescent="0.2">
      <c r="A4" s="7" t="s">
        <v>5</v>
      </c>
      <c r="B4" s="8"/>
      <c r="C4" s="9"/>
      <c r="D4" s="9"/>
      <c r="E4" s="9"/>
      <c r="F4" s="9"/>
      <c r="G4" s="8"/>
    </row>
    <row r="5" spans="1:7" ht="12.75" customHeight="1" x14ac:dyDescent="0.2">
      <c r="A5" s="10">
        <v>3010</v>
      </c>
      <c r="B5" s="8" t="s">
        <v>6</v>
      </c>
      <c r="C5" s="9"/>
      <c r="D5" s="9"/>
      <c r="E5" s="9"/>
      <c r="F5" s="9"/>
      <c r="G5" s="8"/>
    </row>
    <row r="6" spans="1:7" ht="12.75" customHeight="1" x14ac:dyDescent="0.2">
      <c r="A6" s="10">
        <v>3011</v>
      </c>
      <c r="B6" s="8" t="s">
        <v>7</v>
      </c>
      <c r="C6" s="9"/>
      <c r="D6" s="9"/>
      <c r="E6" s="9"/>
      <c r="F6" s="9"/>
      <c r="G6" s="8"/>
    </row>
    <row r="7" spans="1:7" ht="12.75" customHeight="1" x14ac:dyDescent="0.2">
      <c r="A7" s="10">
        <v>3012</v>
      </c>
      <c r="B7" s="8" t="s">
        <v>8</v>
      </c>
      <c r="C7" s="9"/>
      <c r="D7" s="9"/>
      <c r="E7" s="9"/>
      <c r="F7" s="9"/>
      <c r="G7" s="8"/>
    </row>
    <row r="8" spans="1:7" ht="12.75" customHeight="1" x14ac:dyDescent="0.2">
      <c r="A8" s="10">
        <v>3013</v>
      </c>
      <c r="B8" s="8" t="s">
        <v>9</v>
      </c>
      <c r="C8" s="9">
        <v>1500</v>
      </c>
      <c r="D8" s="9">
        <v>2500</v>
      </c>
      <c r="E8" s="9">
        <v>2000</v>
      </c>
      <c r="F8" s="9"/>
      <c r="G8" s="62"/>
    </row>
    <row r="9" spans="1:7" ht="12.75" customHeight="1" x14ac:dyDescent="0.2">
      <c r="A9" s="10">
        <v>3014</v>
      </c>
      <c r="B9" s="8" t="s">
        <v>10</v>
      </c>
      <c r="C9" s="9"/>
      <c r="D9" s="9"/>
      <c r="E9" s="9"/>
      <c r="F9" s="9"/>
      <c r="G9" s="8"/>
    </row>
    <row r="10" spans="1:7" ht="12.75" customHeight="1" x14ac:dyDescent="0.2">
      <c r="A10" s="10">
        <v>3015</v>
      </c>
      <c r="B10" s="8" t="s">
        <v>11</v>
      </c>
      <c r="C10" s="9"/>
      <c r="D10" s="9"/>
      <c r="E10" s="9"/>
      <c r="F10" s="9"/>
      <c r="G10" s="8"/>
    </row>
    <row r="11" spans="1:7" ht="12.75" customHeight="1" x14ac:dyDescent="0.2">
      <c r="A11" s="10">
        <v>3016</v>
      </c>
      <c r="B11" s="8" t="s">
        <v>12</v>
      </c>
      <c r="C11" s="9"/>
      <c r="D11" s="9"/>
      <c r="E11" s="9"/>
      <c r="F11" s="9"/>
      <c r="G11" s="8"/>
    </row>
    <row r="12" spans="1:7" ht="12.75" customHeight="1" x14ac:dyDescent="0.2">
      <c r="A12" s="10">
        <v>3017</v>
      </c>
      <c r="B12" s="8" t="s">
        <v>132</v>
      </c>
      <c r="C12" s="9"/>
      <c r="D12" s="9"/>
      <c r="E12" s="9"/>
      <c r="F12" s="9"/>
      <c r="G12" s="8"/>
    </row>
    <row r="13" spans="1:7" ht="12.75" customHeight="1" x14ac:dyDescent="0.2">
      <c r="A13" s="10">
        <v>3018</v>
      </c>
      <c r="B13" s="8" t="s">
        <v>14</v>
      </c>
      <c r="C13" s="9"/>
      <c r="D13" s="9"/>
      <c r="E13" s="9"/>
      <c r="F13" s="9"/>
      <c r="G13" s="8"/>
    </row>
    <row r="14" spans="1:7" ht="12.75" customHeight="1" x14ac:dyDescent="0.2">
      <c r="A14" s="10">
        <v>3020</v>
      </c>
      <c r="B14" s="8" t="s">
        <v>15</v>
      </c>
      <c r="C14" s="9">
        <v>1800</v>
      </c>
      <c r="D14" s="9"/>
      <c r="E14" s="9"/>
      <c r="F14" s="9"/>
      <c r="G14" s="8"/>
    </row>
    <row r="15" spans="1:7" ht="12.75" customHeight="1" x14ac:dyDescent="0.2">
      <c r="A15" s="10">
        <v>3021</v>
      </c>
      <c r="B15" s="8" t="s">
        <v>16</v>
      </c>
      <c r="C15" s="9"/>
      <c r="D15" s="9"/>
      <c r="E15" s="9"/>
      <c r="F15" s="9"/>
      <c r="G15" s="8"/>
    </row>
    <row r="16" spans="1:7" ht="12.75" customHeight="1" x14ac:dyDescent="0.2">
      <c r="A16" s="10">
        <v>3022</v>
      </c>
      <c r="B16" s="8" t="s">
        <v>17</v>
      </c>
      <c r="C16" s="9"/>
      <c r="D16" s="9"/>
      <c r="E16" s="9"/>
      <c r="F16" s="9"/>
      <c r="G16" s="8"/>
    </row>
    <row r="17" spans="1:7" ht="12.75" customHeight="1" x14ac:dyDescent="0.2">
      <c r="A17" s="10">
        <v>3023</v>
      </c>
      <c r="B17" s="8" t="s">
        <v>159</v>
      </c>
      <c r="C17" s="9"/>
      <c r="D17" s="9"/>
      <c r="E17" s="9"/>
      <c r="F17" s="9"/>
      <c r="G17" s="8"/>
    </row>
    <row r="18" spans="1:7" ht="12.75" customHeight="1" x14ac:dyDescent="0.2">
      <c r="A18" s="10">
        <v>3024</v>
      </c>
      <c r="B18" s="8" t="s">
        <v>167</v>
      </c>
      <c r="C18" s="9"/>
      <c r="D18" s="9"/>
      <c r="E18" s="9"/>
      <c r="F18" s="9"/>
      <c r="G18" s="8"/>
    </row>
    <row r="19" spans="1:7" ht="12.75" customHeight="1" x14ac:dyDescent="0.2">
      <c r="A19" s="10">
        <v>3025</v>
      </c>
      <c r="B19" s="8" t="s">
        <v>18</v>
      </c>
      <c r="C19" s="9"/>
      <c r="D19" s="9">
        <v>2000</v>
      </c>
      <c r="E19" s="9">
        <v>2600</v>
      </c>
      <c r="F19" s="9"/>
      <c r="G19" s="63"/>
    </row>
    <row r="20" spans="1:7" ht="12.75" customHeight="1" x14ac:dyDescent="0.2">
      <c r="A20" s="10">
        <v>3026</v>
      </c>
      <c r="B20" s="8" t="s">
        <v>134</v>
      </c>
      <c r="C20" s="9"/>
      <c r="D20" s="9"/>
      <c r="E20" s="9"/>
      <c r="F20" s="9"/>
      <c r="G20" s="8"/>
    </row>
    <row r="21" spans="1:7" ht="12.75" customHeight="1" x14ac:dyDescent="0.2">
      <c r="A21" s="10">
        <v>3028</v>
      </c>
      <c r="B21" s="8" t="s">
        <v>20</v>
      </c>
      <c r="C21" s="9"/>
      <c r="D21" s="9"/>
      <c r="E21" s="9"/>
      <c r="F21" s="9"/>
      <c r="G21" s="8"/>
    </row>
    <row r="22" spans="1:7" ht="12.75" customHeight="1" x14ac:dyDescent="0.2">
      <c r="A22" s="10">
        <v>3029</v>
      </c>
      <c r="B22" s="8" t="s">
        <v>137</v>
      </c>
      <c r="C22" s="9"/>
      <c r="D22" s="9"/>
      <c r="E22" s="9"/>
      <c r="F22" s="9"/>
      <c r="G22" s="8"/>
    </row>
    <row r="23" spans="1:7" ht="12.75" customHeight="1" x14ac:dyDescent="0.2">
      <c r="A23" s="10">
        <v>3030</v>
      </c>
      <c r="B23" s="8" t="s">
        <v>22</v>
      </c>
      <c r="C23" s="9"/>
      <c r="D23" s="9"/>
      <c r="E23" s="9"/>
      <c r="F23" s="9"/>
      <c r="G23" s="8"/>
    </row>
    <row r="24" spans="1:7" ht="12.75" customHeight="1" x14ac:dyDescent="0.2">
      <c r="A24" s="10">
        <v>3040</v>
      </c>
      <c r="B24" s="8" t="s">
        <v>158</v>
      </c>
      <c r="C24" s="9"/>
      <c r="D24" s="9"/>
      <c r="E24" s="9"/>
      <c r="F24" s="9"/>
      <c r="G24" s="8"/>
    </row>
    <row r="25" spans="1:7" ht="12.75" customHeight="1" x14ac:dyDescent="0.2">
      <c r="A25" s="10">
        <v>3050</v>
      </c>
      <c r="B25" s="8" t="s">
        <v>23</v>
      </c>
      <c r="C25" s="9"/>
      <c r="D25" s="9"/>
      <c r="E25" s="9"/>
      <c r="F25" s="9"/>
      <c r="G25" s="8"/>
    </row>
    <row r="26" spans="1:7" ht="12.75" customHeight="1" x14ac:dyDescent="0.2">
      <c r="A26" s="10">
        <v>3051</v>
      </c>
      <c r="B26" s="8" t="s">
        <v>24</v>
      </c>
      <c r="C26" s="9"/>
      <c r="D26" s="9"/>
      <c r="E26" s="9"/>
      <c r="F26" s="9"/>
      <c r="G26" s="8"/>
    </row>
    <row r="27" spans="1:7" ht="12.75" customHeight="1" x14ac:dyDescent="0.2">
      <c r="A27" s="10">
        <v>3055</v>
      </c>
      <c r="B27" s="8" t="s">
        <v>25</v>
      </c>
      <c r="C27" s="9"/>
      <c r="D27" s="9"/>
      <c r="E27" s="9"/>
      <c r="F27" s="9"/>
      <c r="G27" s="8"/>
    </row>
    <row r="28" spans="1:7" ht="12.75" customHeight="1" x14ac:dyDescent="0.2">
      <c r="A28" s="10">
        <v>3740</v>
      </c>
      <c r="B28" s="8" t="s">
        <v>26</v>
      </c>
      <c r="C28" s="9"/>
      <c r="D28" s="9"/>
      <c r="E28" s="9"/>
      <c r="F28" s="9"/>
      <c r="G28" s="8"/>
    </row>
    <row r="29" spans="1:7" ht="12.75" customHeight="1" x14ac:dyDescent="0.2">
      <c r="A29" s="7" t="s">
        <v>27</v>
      </c>
      <c r="B29" s="7"/>
      <c r="C29" s="9">
        <f t="shared" ref="C29:F29" si="0">SUM(C5:C28)</f>
        <v>3300</v>
      </c>
      <c r="D29" s="9">
        <f t="shared" si="0"/>
        <v>4500</v>
      </c>
      <c r="E29" s="9">
        <f t="shared" si="0"/>
        <v>4600</v>
      </c>
      <c r="F29" s="9">
        <f t="shared" si="0"/>
        <v>0</v>
      </c>
      <c r="G29" s="8"/>
    </row>
    <row r="30" spans="1:7" ht="12.75" customHeight="1" x14ac:dyDescent="0.2">
      <c r="A30" s="12"/>
      <c r="B30" s="1"/>
      <c r="C30" s="9"/>
      <c r="D30" s="9"/>
      <c r="E30" s="18"/>
      <c r="F30" s="18"/>
      <c r="G30" s="17"/>
    </row>
    <row r="31" spans="1:7" ht="12.75" customHeight="1" x14ac:dyDescent="0.2">
      <c r="A31" s="13" t="s">
        <v>28</v>
      </c>
      <c r="B31" s="14"/>
      <c r="C31" s="9"/>
      <c r="D31" s="9"/>
      <c r="E31" s="30"/>
      <c r="F31" s="30"/>
      <c r="G31" s="35"/>
    </row>
    <row r="32" spans="1:7" ht="12.75" customHeight="1" x14ac:dyDescent="0.2">
      <c r="A32" s="13">
        <v>3985</v>
      </c>
      <c r="B32" s="16" t="s">
        <v>29</v>
      </c>
      <c r="C32" s="9"/>
      <c r="D32" s="9"/>
      <c r="E32" s="9"/>
      <c r="F32" s="9"/>
      <c r="G32" s="35"/>
    </row>
    <row r="33" spans="1:7" ht="12.75" customHeight="1" x14ac:dyDescent="0.2">
      <c r="A33" s="13">
        <v>3986</v>
      </c>
      <c r="B33" s="16" t="s">
        <v>183</v>
      </c>
      <c r="C33" s="82"/>
      <c r="D33" s="82"/>
      <c r="E33" s="9"/>
      <c r="F33" s="9"/>
      <c r="G33" s="35"/>
    </row>
    <row r="34" spans="1:7" ht="12.75" customHeight="1" x14ac:dyDescent="0.2">
      <c r="A34" s="13">
        <v>3987</v>
      </c>
      <c r="B34" s="16" t="s">
        <v>30</v>
      </c>
      <c r="C34" s="15"/>
      <c r="D34" s="15"/>
      <c r="E34" s="9"/>
      <c r="F34" s="9"/>
      <c r="G34" s="35"/>
    </row>
    <row r="35" spans="1:7" ht="12.75" customHeight="1" x14ac:dyDescent="0.2">
      <c r="A35" s="13">
        <v>3988</v>
      </c>
      <c r="B35" s="16" t="s">
        <v>31</v>
      </c>
      <c r="C35" s="9"/>
      <c r="D35" s="9"/>
      <c r="E35" s="9"/>
      <c r="F35" s="9"/>
      <c r="G35" s="35"/>
    </row>
    <row r="36" spans="1:7" ht="12.75" customHeight="1" x14ac:dyDescent="0.2">
      <c r="A36" s="10">
        <v>3989</v>
      </c>
      <c r="B36" s="10" t="s">
        <v>32</v>
      </c>
      <c r="C36" s="9"/>
      <c r="D36" s="9"/>
      <c r="E36" s="9"/>
      <c r="F36" s="9"/>
      <c r="G36" s="8"/>
    </row>
    <row r="37" spans="1:7" ht="12.75" customHeight="1" x14ac:dyDescent="0.2">
      <c r="A37" s="10">
        <v>3990</v>
      </c>
      <c r="B37" s="10" t="s">
        <v>33</v>
      </c>
      <c r="C37" s="9"/>
      <c r="D37" s="9"/>
      <c r="E37" s="9"/>
      <c r="F37" s="9"/>
      <c r="G37" s="8"/>
    </row>
    <row r="38" spans="1:7" ht="12.75" customHeight="1" x14ac:dyDescent="0.2">
      <c r="A38" s="7" t="s">
        <v>34</v>
      </c>
      <c r="B38" s="7"/>
      <c r="C38" s="9">
        <f>SUM(C32:C37)</f>
        <v>0</v>
      </c>
      <c r="D38" s="9">
        <f t="shared" ref="D38:F38" si="1">SUM(D32:D37)</f>
        <v>0</v>
      </c>
      <c r="E38" s="9">
        <f t="shared" si="1"/>
        <v>0</v>
      </c>
      <c r="F38" s="9">
        <f t="shared" si="1"/>
        <v>0</v>
      </c>
      <c r="G38" s="8"/>
    </row>
    <row r="39" spans="1:7" ht="12.75" customHeight="1" x14ac:dyDescent="0.2">
      <c r="A39" s="12"/>
      <c r="B39" s="1"/>
      <c r="C39" s="9"/>
      <c r="D39" s="9"/>
      <c r="E39" s="9"/>
      <c r="F39" s="9"/>
      <c r="G39" s="17"/>
    </row>
    <row r="40" spans="1:7" ht="12.75" customHeight="1" x14ac:dyDescent="0.2">
      <c r="A40" s="1" t="s">
        <v>35</v>
      </c>
      <c r="B40" s="2"/>
      <c r="C40" s="9">
        <f t="shared" ref="C40:F40" si="2">SUM(C29,C38)</f>
        <v>3300</v>
      </c>
      <c r="D40" s="9">
        <f t="shared" si="2"/>
        <v>4500</v>
      </c>
      <c r="E40" s="9">
        <f t="shared" si="2"/>
        <v>4600</v>
      </c>
      <c r="F40" s="9">
        <f t="shared" si="2"/>
        <v>0</v>
      </c>
      <c r="G40" s="19"/>
    </row>
    <row r="41" spans="1:7" ht="12.75" customHeight="1" x14ac:dyDescent="0.2">
      <c r="A41" s="1"/>
      <c r="B41" s="2"/>
      <c r="C41" s="9"/>
      <c r="D41" s="9"/>
      <c r="E41" s="18"/>
      <c r="F41" s="18"/>
      <c r="G41" s="2"/>
    </row>
    <row r="42" spans="1:7" ht="12.75" customHeight="1" x14ac:dyDescent="0.2">
      <c r="A42" s="7" t="s">
        <v>36</v>
      </c>
      <c r="B42" s="19"/>
      <c r="C42" s="9"/>
      <c r="D42" s="9"/>
      <c r="E42" s="9"/>
      <c r="F42" s="9"/>
      <c r="G42" s="8"/>
    </row>
    <row r="43" spans="1:7" ht="12.75" customHeight="1" x14ac:dyDescent="0.2">
      <c r="A43" s="7" t="s">
        <v>37</v>
      </c>
      <c r="B43" s="19"/>
      <c r="C43" s="9"/>
      <c r="D43" s="9"/>
      <c r="E43" s="9"/>
      <c r="F43" s="9"/>
      <c r="G43" s="8"/>
    </row>
    <row r="44" spans="1:7" ht="12.75" customHeight="1" x14ac:dyDescent="0.2">
      <c r="A44" s="10">
        <v>4010</v>
      </c>
      <c r="B44" s="8" t="s">
        <v>38</v>
      </c>
      <c r="C44" s="9"/>
      <c r="D44" s="9"/>
      <c r="E44" s="9"/>
      <c r="F44" s="9"/>
      <c r="G44" s="8"/>
    </row>
    <row r="45" spans="1:7" ht="12.75" customHeight="1" x14ac:dyDescent="0.2">
      <c r="A45" s="10">
        <v>4011</v>
      </c>
      <c r="B45" s="8" t="s">
        <v>39</v>
      </c>
      <c r="C45" s="9"/>
      <c r="D45" s="9"/>
      <c r="E45" s="9"/>
      <c r="F45" s="9"/>
      <c r="G45" s="8"/>
    </row>
    <row r="46" spans="1:7" ht="12.75" customHeight="1" x14ac:dyDescent="0.2">
      <c r="A46" s="10">
        <v>4012</v>
      </c>
      <c r="B46" s="8" t="s">
        <v>40</v>
      </c>
      <c r="C46" s="9"/>
      <c r="D46" s="9"/>
      <c r="E46" s="9"/>
      <c r="F46" s="9"/>
      <c r="G46" s="8"/>
    </row>
    <row r="47" spans="1:7" ht="12.75" customHeight="1" x14ac:dyDescent="0.2">
      <c r="A47" s="10">
        <v>4019</v>
      </c>
      <c r="B47" s="8" t="s">
        <v>41</v>
      </c>
      <c r="C47" s="9"/>
      <c r="D47" s="9"/>
      <c r="E47" s="9"/>
      <c r="F47" s="9"/>
      <c r="G47" s="8"/>
    </row>
    <row r="48" spans="1:7" ht="12.75" customHeight="1" x14ac:dyDescent="0.2">
      <c r="A48" s="10">
        <v>4055</v>
      </c>
      <c r="B48" s="8" t="s">
        <v>42</v>
      </c>
      <c r="C48" s="9"/>
      <c r="D48" s="9"/>
      <c r="E48" s="9"/>
      <c r="F48" s="9"/>
      <c r="G48" s="8"/>
    </row>
    <row r="49" spans="1:7" ht="12.75" customHeight="1" x14ac:dyDescent="0.2">
      <c r="A49" s="7" t="s">
        <v>43</v>
      </c>
      <c r="B49" s="19"/>
      <c r="C49" s="9">
        <f>SUM(C44:C48)</f>
        <v>0</v>
      </c>
      <c r="D49" s="9">
        <f t="shared" ref="D49:F49" si="3">SUM(D44:D48)</f>
        <v>0</v>
      </c>
      <c r="E49" s="9">
        <f t="shared" si="3"/>
        <v>0</v>
      </c>
      <c r="F49" s="9">
        <f t="shared" si="3"/>
        <v>0</v>
      </c>
      <c r="G49" s="8"/>
    </row>
    <row r="50" spans="1:7" ht="12.75" customHeight="1" x14ac:dyDescent="0.2">
      <c r="A50" s="12"/>
      <c r="B50" s="2"/>
      <c r="C50" s="9"/>
      <c r="D50" s="9"/>
      <c r="E50" s="9"/>
      <c r="F50" s="9"/>
      <c r="G50" s="17"/>
    </row>
    <row r="51" spans="1:7" ht="12.75" customHeight="1" x14ac:dyDescent="0.2">
      <c r="A51" s="2" t="s">
        <v>44</v>
      </c>
      <c r="B51" s="2"/>
      <c r="C51" s="9">
        <f t="shared" ref="C51:F51" si="4">SUM(C40,C49)</f>
        <v>3300</v>
      </c>
      <c r="D51" s="9">
        <f t="shared" si="4"/>
        <v>4500</v>
      </c>
      <c r="E51" s="9">
        <f t="shared" si="4"/>
        <v>4600</v>
      </c>
      <c r="F51" s="9">
        <f t="shared" si="4"/>
        <v>0</v>
      </c>
    </row>
    <row r="52" spans="1:7" ht="12.75" customHeight="1" x14ac:dyDescent="0.2">
      <c r="A52" s="4" t="s">
        <v>1</v>
      </c>
      <c r="B52" s="5"/>
      <c r="C52" s="6" t="s">
        <v>153</v>
      </c>
      <c r="D52" s="6" t="s">
        <v>154</v>
      </c>
      <c r="E52" s="6" t="s">
        <v>174</v>
      </c>
      <c r="F52" s="6" t="s">
        <v>175</v>
      </c>
      <c r="G52" s="5" t="s">
        <v>131</v>
      </c>
    </row>
    <row r="53" spans="1:7" ht="12.75" customHeight="1" x14ac:dyDescent="0.2">
      <c r="A53" s="7" t="s">
        <v>45</v>
      </c>
      <c r="B53" s="19"/>
      <c r="C53" s="9"/>
      <c r="D53" s="9"/>
      <c r="E53" s="9"/>
      <c r="F53" s="9"/>
      <c r="G53" s="8"/>
    </row>
    <row r="54" spans="1:7" ht="12.75" customHeight="1" x14ac:dyDescent="0.2">
      <c r="A54" s="10">
        <v>5011</v>
      </c>
      <c r="B54" s="8" t="s">
        <v>46</v>
      </c>
      <c r="C54" s="9"/>
      <c r="D54" s="9"/>
      <c r="E54" s="9"/>
      <c r="F54" s="9"/>
      <c r="G54" s="8"/>
    </row>
    <row r="55" spans="1:7" ht="12.75" customHeight="1" x14ac:dyDescent="0.2">
      <c r="A55" s="10">
        <v>5012</v>
      </c>
      <c r="B55" s="8" t="s">
        <v>47</v>
      </c>
      <c r="C55" s="9"/>
      <c r="D55" s="9"/>
      <c r="E55" s="9"/>
      <c r="F55" s="9"/>
      <c r="G55" s="8"/>
    </row>
    <row r="56" spans="1:7" ht="12.75" customHeight="1" x14ac:dyDescent="0.2">
      <c r="A56" s="10">
        <v>5013</v>
      </c>
      <c r="B56" s="8" t="s">
        <v>48</v>
      </c>
      <c r="C56" s="9"/>
      <c r="D56" s="9"/>
      <c r="E56" s="9"/>
      <c r="F56" s="9"/>
      <c r="G56" s="8"/>
    </row>
    <row r="57" spans="1:7" ht="12.75" customHeight="1" x14ac:dyDescent="0.2">
      <c r="A57" s="10">
        <v>5014</v>
      </c>
      <c r="B57" s="8" t="s">
        <v>49</v>
      </c>
      <c r="C57" s="9"/>
      <c r="D57" s="9"/>
      <c r="E57" s="9"/>
      <c r="F57" s="9"/>
      <c r="G57" s="8"/>
    </row>
    <row r="58" spans="1:7" ht="12.75" customHeight="1" x14ac:dyDescent="0.2">
      <c r="A58" s="10">
        <v>5050</v>
      </c>
      <c r="B58" s="8" t="s">
        <v>50</v>
      </c>
      <c r="C58" s="9"/>
      <c r="D58" s="9"/>
      <c r="E58" s="9"/>
      <c r="F58" s="9"/>
      <c r="G58" s="8"/>
    </row>
    <row r="59" spans="1:7" ht="12.75" customHeight="1" x14ac:dyDescent="0.2">
      <c r="A59" s="10">
        <v>5060</v>
      </c>
      <c r="B59" s="8" t="s">
        <v>51</v>
      </c>
      <c r="C59" s="9"/>
      <c r="D59" s="9"/>
      <c r="E59" s="9"/>
      <c r="F59" s="9"/>
      <c r="G59" s="8"/>
    </row>
    <row r="60" spans="1:7" ht="12.75" customHeight="1" x14ac:dyDescent="0.2">
      <c r="A60" s="10">
        <v>5070</v>
      </c>
      <c r="B60" s="8" t="s">
        <v>52</v>
      </c>
      <c r="C60" s="9">
        <v>0</v>
      </c>
      <c r="D60" s="9">
        <v>0</v>
      </c>
      <c r="E60" s="9"/>
      <c r="F60" s="9"/>
      <c r="G60" s="8"/>
    </row>
    <row r="61" spans="1:7" ht="12.75" customHeight="1" x14ac:dyDescent="0.2">
      <c r="A61" s="10">
        <v>5080</v>
      </c>
      <c r="B61" s="8" t="s">
        <v>53</v>
      </c>
      <c r="C61" s="9"/>
      <c r="D61" s="9"/>
      <c r="E61" s="9"/>
      <c r="F61" s="9"/>
      <c r="G61" s="8"/>
    </row>
    <row r="62" spans="1:7" ht="12.75" customHeight="1" x14ac:dyDescent="0.2">
      <c r="A62" s="10">
        <v>5090</v>
      </c>
      <c r="B62" s="8" t="s">
        <v>54</v>
      </c>
      <c r="C62" s="9"/>
      <c r="D62" s="9"/>
      <c r="E62" s="9"/>
      <c r="F62" s="9"/>
      <c r="G62" s="8"/>
    </row>
    <row r="63" spans="1:7" ht="12.75" customHeight="1" x14ac:dyDescent="0.2">
      <c r="A63" s="10">
        <v>5160</v>
      </c>
      <c r="B63" s="8" t="s">
        <v>55</v>
      </c>
      <c r="C63" s="9"/>
      <c r="D63" s="9"/>
      <c r="E63" s="9"/>
      <c r="F63" s="9"/>
      <c r="G63" s="8"/>
    </row>
    <row r="64" spans="1:7" ht="12.75" customHeight="1" x14ac:dyDescent="0.2">
      <c r="A64" s="10">
        <v>5210</v>
      </c>
      <c r="B64" s="8" t="s">
        <v>56</v>
      </c>
      <c r="C64" s="9"/>
      <c r="D64" s="9"/>
      <c r="E64" s="9"/>
      <c r="F64" s="9"/>
      <c r="G64" s="19"/>
    </row>
    <row r="65" spans="1:7" ht="12.75" customHeight="1" x14ac:dyDescent="0.2">
      <c r="A65" s="10">
        <v>5220</v>
      </c>
      <c r="B65" s="8" t="s">
        <v>57</v>
      </c>
      <c r="C65" s="9"/>
      <c r="D65" s="9"/>
      <c r="E65" s="9"/>
      <c r="F65" s="9"/>
      <c r="G65" s="19"/>
    </row>
    <row r="66" spans="1:7" ht="12.75" customHeight="1" x14ac:dyDescent="0.2">
      <c r="A66" s="10">
        <v>5290</v>
      </c>
      <c r="B66" s="8" t="s">
        <v>58</v>
      </c>
      <c r="C66" s="9"/>
      <c r="D66" s="9"/>
      <c r="E66" s="9"/>
      <c r="F66" s="9"/>
      <c r="G66" s="8"/>
    </row>
    <row r="67" spans="1:7" ht="12.75" customHeight="1" x14ac:dyDescent="0.2">
      <c r="A67" s="10">
        <v>5310</v>
      </c>
      <c r="B67" s="8" t="s">
        <v>59</v>
      </c>
      <c r="C67" s="9"/>
      <c r="D67" s="9"/>
      <c r="E67" s="9"/>
      <c r="F67" s="9"/>
      <c r="G67" s="8"/>
    </row>
    <row r="68" spans="1:7" ht="12.75" customHeight="1" x14ac:dyDescent="0.2">
      <c r="A68" s="10">
        <v>5410</v>
      </c>
      <c r="B68" s="8" t="s">
        <v>60</v>
      </c>
      <c r="C68" s="9"/>
      <c r="D68" s="9"/>
      <c r="E68" s="9"/>
      <c r="F68" s="9"/>
      <c r="G68" s="63"/>
    </row>
    <row r="69" spans="1:7" ht="12.75" customHeight="1" x14ac:dyDescent="0.2">
      <c r="A69" s="10">
        <v>5422</v>
      </c>
      <c r="B69" s="8" t="s">
        <v>61</v>
      </c>
      <c r="C69" s="9"/>
      <c r="D69" s="9"/>
      <c r="E69" s="9"/>
      <c r="F69" s="9"/>
      <c r="G69" s="8"/>
    </row>
    <row r="70" spans="1:7" ht="12.75" customHeight="1" x14ac:dyDescent="0.2">
      <c r="A70" s="10">
        <v>5460</v>
      </c>
      <c r="B70" s="8" t="s">
        <v>62</v>
      </c>
      <c r="C70" s="9"/>
      <c r="D70" s="9"/>
      <c r="E70" s="9"/>
      <c r="F70" s="9"/>
      <c r="G70" s="8"/>
    </row>
    <row r="71" spans="1:7" ht="12.75" customHeight="1" x14ac:dyDescent="0.2">
      <c r="A71" s="10">
        <v>5461</v>
      </c>
      <c r="B71" s="8" t="s">
        <v>63</v>
      </c>
      <c r="C71" s="9">
        <v>0</v>
      </c>
      <c r="D71" s="9">
        <v>0</v>
      </c>
      <c r="E71" s="9"/>
      <c r="F71" s="9"/>
      <c r="G71" s="8"/>
    </row>
    <row r="72" spans="1:7" ht="12.75" customHeight="1" x14ac:dyDescent="0.2">
      <c r="A72" s="10">
        <v>5469</v>
      </c>
      <c r="B72" s="8" t="s">
        <v>64</v>
      </c>
      <c r="C72" s="9"/>
      <c r="D72" s="9"/>
      <c r="E72" s="9"/>
      <c r="F72" s="9"/>
      <c r="G72" s="8"/>
    </row>
    <row r="73" spans="1:7" ht="12.75" customHeight="1" x14ac:dyDescent="0.2">
      <c r="A73" s="10">
        <v>5471</v>
      </c>
      <c r="B73" s="8" t="s">
        <v>65</v>
      </c>
      <c r="C73" s="9"/>
      <c r="D73" s="9"/>
      <c r="E73" s="9"/>
      <c r="F73" s="9"/>
      <c r="G73" s="67"/>
    </row>
    <row r="74" spans="1:7" ht="12.75" customHeight="1" x14ac:dyDescent="0.2">
      <c r="A74" s="10">
        <v>5472</v>
      </c>
      <c r="B74" s="8" t="s">
        <v>66</v>
      </c>
      <c r="C74" s="9"/>
      <c r="D74" s="9"/>
      <c r="E74" s="9"/>
      <c r="F74" s="9"/>
      <c r="G74" s="8"/>
    </row>
    <row r="75" spans="1:7" ht="12.75" customHeight="1" x14ac:dyDescent="0.2">
      <c r="A75" s="10">
        <v>5500</v>
      </c>
      <c r="B75" s="8" t="s">
        <v>67</v>
      </c>
      <c r="C75" s="9"/>
      <c r="D75" s="9"/>
      <c r="E75" s="9"/>
      <c r="F75" s="9"/>
      <c r="G75" s="8"/>
    </row>
    <row r="76" spans="1:7" ht="12.75" customHeight="1" x14ac:dyDescent="0.2">
      <c r="A76" s="10">
        <v>5611</v>
      </c>
      <c r="B76" s="8" t="s">
        <v>68</v>
      </c>
      <c r="C76" s="9"/>
      <c r="D76" s="9"/>
      <c r="E76" s="9"/>
      <c r="F76" s="9"/>
      <c r="G76" s="8"/>
    </row>
    <row r="77" spans="1:7" ht="12.75" customHeight="1" x14ac:dyDescent="0.2">
      <c r="A77" s="10">
        <v>5800</v>
      </c>
      <c r="B77" s="8" t="s">
        <v>69</v>
      </c>
      <c r="C77" s="9"/>
      <c r="D77" s="9"/>
      <c r="E77" s="9"/>
      <c r="F77" s="9"/>
      <c r="G77" s="8"/>
    </row>
    <row r="78" spans="1:7" ht="12.75" customHeight="1" x14ac:dyDescent="0.2">
      <c r="A78" s="10">
        <v>5801</v>
      </c>
      <c r="B78" s="8" t="s">
        <v>70</v>
      </c>
      <c r="C78" s="9"/>
      <c r="D78" s="9"/>
      <c r="E78" s="9"/>
      <c r="F78" s="9"/>
      <c r="G78" s="8"/>
    </row>
    <row r="79" spans="1:7" ht="12.75" customHeight="1" x14ac:dyDescent="0.2">
      <c r="A79" s="10">
        <v>5802</v>
      </c>
      <c r="B79" s="8" t="s">
        <v>71</v>
      </c>
      <c r="C79" s="9"/>
      <c r="D79" s="9"/>
      <c r="E79" s="9"/>
      <c r="F79" s="9"/>
      <c r="G79" s="8"/>
    </row>
    <row r="80" spans="1:7" ht="12.75" customHeight="1" x14ac:dyDescent="0.2">
      <c r="A80" s="10">
        <v>5803</v>
      </c>
      <c r="B80" s="8" t="s">
        <v>72</v>
      </c>
      <c r="C80" s="9"/>
      <c r="D80" s="9"/>
      <c r="E80" s="9"/>
      <c r="F80" s="9"/>
      <c r="G80" s="8"/>
    </row>
    <row r="81" spans="1:7" ht="12.75" customHeight="1" x14ac:dyDescent="0.2">
      <c r="A81" s="10">
        <v>5804</v>
      </c>
      <c r="B81" s="8" t="s">
        <v>73</v>
      </c>
      <c r="C81" s="9"/>
      <c r="D81" s="9"/>
      <c r="E81" s="9"/>
      <c r="F81" s="9"/>
      <c r="G81" s="8"/>
    </row>
    <row r="82" spans="1:7" ht="12.75" customHeight="1" x14ac:dyDescent="0.2">
      <c r="A82" s="10">
        <v>5805</v>
      </c>
      <c r="B82" s="8" t="s">
        <v>74</v>
      </c>
      <c r="C82" s="9"/>
      <c r="D82" s="9"/>
      <c r="E82" s="9"/>
      <c r="F82" s="9"/>
      <c r="G82" s="8"/>
    </row>
    <row r="83" spans="1:7" ht="12.75" customHeight="1" x14ac:dyDescent="0.2">
      <c r="A83" s="10">
        <v>5806</v>
      </c>
      <c r="B83" s="8" t="s">
        <v>75</v>
      </c>
      <c r="C83" s="9"/>
      <c r="D83" s="9"/>
      <c r="E83" s="9"/>
      <c r="F83" s="9"/>
      <c r="G83" s="8"/>
    </row>
    <row r="84" spans="1:7" ht="12.75" customHeight="1" x14ac:dyDescent="0.2">
      <c r="A84" s="10">
        <v>5807</v>
      </c>
      <c r="B84" s="8" t="s">
        <v>160</v>
      </c>
      <c r="C84" s="9"/>
      <c r="D84" s="9"/>
      <c r="E84" s="9"/>
      <c r="F84" s="9"/>
      <c r="G84" s="8"/>
    </row>
    <row r="85" spans="1:7" ht="12.75" customHeight="1" x14ac:dyDescent="0.2">
      <c r="A85" s="10">
        <v>5810</v>
      </c>
      <c r="B85" s="8" t="s">
        <v>76</v>
      </c>
      <c r="C85" s="9"/>
      <c r="D85" s="9"/>
      <c r="E85" s="9"/>
      <c r="F85" s="9"/>
      <c r="G85" s="8"/>
    </row>
    <row r="86" spans="1:7" ht="12.75" customHeight="1" x14ac:dyDescent="0.2">
      <c r="A86" s="10">
        <v>5831</v>
      </c>
      <c r="B86" s="8" t="s">
        <v>77</v>
      </c>
      <c r="C86" s="9"/>
      <c r="D86" s="9"/>
      <c r="E86" s="9"/>
      <c r="F86" s="9"/>
      <c r="G86" s="8"/>
    </row>
    <row r="87" spans="1:7" ht="12.75" customHeight="1" x14ac:dyDescent="0.2">
      <c r="A87" s="10">
        <v>5910</v>
      </c>
      <c r="B87" s="8" t="s">
        <v>78</v>
      </c>
      <c r="C87" s="9"/>
      <c r="D87" s="9"/>
      <c r="E87" s="9"/>
      <c r="F87" s="9"/>
      <c r="G87" s="8"/>
    </row>
    <row r="88" spans="1:7" ht="12.75" customHeight="1" x14ac:dyDescent="0.2">
      <c r="A88" s="10">
        <v>5931</v>
      </c>
      <c r="B88" s="8" t="s">
        <v>79</v>
      </c>
      <c r="C88" s="9"/>
      <c r="D88" s="9"/>
      <c r="E88" s="9"/>
      <c r="F88" s="9"/>
      <c r="G88" s="57"/>
    </row>
    <row r="89" spans="1:7" ht="12.75" customHeight="1" x14ac:dyDescent="0.2">
      <c r="A89" s="10">
        <v>5933</v>
      </c>
      <c r="B89" s="8" t="s">
        <v>80</v>
      </c>
      <c r="C89" s="9"/>
      <c r="D89" s="9"/>
      <c r="E89" s="9"/>
      <c r="F89" s="9"/>
      <c r="G89" s="8"/>
    </row>
    <row r="90" spans="1:7" ht="12.75" customHeight="1" x14ac:dyDescent="0.2">
      <c r="A90" s="10">
        <v>5934</v>
      </c>
      <c r="B90" s="8" t="s">
        <v>81</v>
      </c>
      <c r="C90" s="9"/>
      <c r="D90" s="9"/>
      <c r="E90" s="9"/>
      <c r="F90" s="9"/>
      <c r="G90" s="8"/>
    </row>
    <row r="91" spans="1:7" ht="12.75" customHeight="1" x14ac:dyDescent="0.2">
      <c r="A91" s="10">
        <v>5935</v>
      </c>
      <c r="B91" s="8" t="s">
        <v>82</v>
      </c>
      <c r="C91" s="9"/>
      <c r="D91" s="9"/>
      <c r="E91" s="9"/>
      <c r="F91" s="9"/>
      <c r="G91" s="8"/>
    </row>
    <row r="92" spans="1:7" ht="12.75" customHeight="1" x14ac:dyDescent="0.2">
      <c r="A92" s="10">
        <v>5936</v>
      </c>
      <c r="B92" s="8" t="s">
        <v>83</v>
      </c>
      <c r="C92" s="9"/>
      <c r="D92" s="9"/>
      <c r="E92" s="9"/>
      <c r="F92" s="9"/>
      <c r="G92" s="8"/>
    </row>
    <row r="93" spans="1:7" ht="12.75" customHeight="1" x14ac:dyDescent="0.2">
      <c r="A93" s="10">
        <v>5943</v>
      </c>
      <c r="B93" s="8" t="s">
        <v>84</v>
      </c>
      <c r="C93" s="9"/>
      <c r="D93" s="9"/>
      <c r="E93" s="9"/>
      <c r="F93" s="9"/>
      <c r="G93" s="8"/>
    </row>
    <row r="94" spans="1:7" ht="12.75" customHeight="1" x14ac:dyDescent="0.2">
      <c r="A94" s="4" t="s">
        <v>1</v>
      </c>
      <c r="B94" s="5"/>
      <c r="C94" s="6" t="s">
        <v>153</v>
      </c>
      <c r="D94" s="6" t="s">
        <v>154</v>
      </c>
      <c r="E94" s="6" t="s">
        <v>174</v>
      </c>
      <c r="F94" s="6" t="s">
        <v>175</v>
      </c>
      <c r="G94" s="5" t="s">
        <v>131</v>
      </c>
    </row>
    <row r="95" spans="1:7" ht="12.75" customHeight="1" x14ac:dyDescent="0.2">
      <c r="A95" s="10">
        <v>5945</v>
      </c>
      <c r="B95" s="8" t="s">
        <v>85</v>
      </c>
      <c r="C95" s="9">
        <v>0</v>
      </c>
      <c r="D95" s="9"/>
      <c r="E95" s="9"/>
      <c r="F95" s="9"/>
      <c r="G95" s="8"/>
    </row>
    <row r="96" spans="1:7" ht="12.75" customHeight="1" x14ac:dyDescent="0.2">
      <c r="A96" s="10">
        <v>6041</v>
      </c>
      <c r="B96" s="8" t="s">
        <v>86</v>
      </c>
      <c r="C96" s="9"/>
      <c r="D96" s="9"/>
      <c r="E96" s="9"/>
      <c r="F96" s="9"/>
      <c r="G96" s="8"/>
    </row>
    <row r="97" spans="1:7" ht="12.75" customHeight="1" x14ac:dyDescent="0.2">
      <c r="A97" s="10">
        <v>6043</v>
      </c>
      <c r="B97" s="8" t="s">
        <v>87</v>
      </c>
      <c r="C97" s="9"/>
      <c r="D97" s="9"/>
      <c r="E97" s="9"/>
      <c r="F97" s="9"/>
      <c r="G97" s="8"/>
    </row>
    <row r="98" spans="1:7" ht="12.75" customHeight="1" x14ac:dyDescent="0.2">
      <c r="A98" s="10">
        <v>6072</v>
      </c>
      <c r="B98" s="8" t="s">
        <v>88</v>
      </c>
      <c r="C98" s="9"/>
      <c r="D98" s="9"/>
      <c r="E98" s="9"/>
      <c r="F98" s="9"/>
      <c r="G98" s="8"/>
    </row>
    <row r="99" spans="1:7" ht="12.75" customHeight="1" x14ac:dyDescent="0.2">
      <c r="A99" s="10">
        <v>6110</v>
      </c>
      <c r="B99" s="8" t="s">
        <v>89</v>
      </c>
      <c r="C99" s="9"/>
      <c r="D99" s="9"/>
      <c r="E99" s="9"/>
      <c r="F99" s="9"/>
      <c r="G99" s="8"/>
    </row>
    <row r="100" spans="1:7" ht="12.75" customHeight="1" x14ac:dyDescent="0.2">
      <c r="A100" s="10">
        <v>6150</v>
      </c>
      <c r="B100" s="8" t="s">
        <v>90</v>
      </c>
      <c r="C100" s="9"/>
      <c r="D100" s="9"/>
      <c r="E100" s="9"/>
      <c r="F100" s="9"/>
      <c r="G100" s="8"/>
    </row>
    <row r="101" spans="1:7" ht="12.75" customHeight="1" x14ac:dyDescent="0.2">
      <c r="A101" s="10">
        <v>6212</v>
      </c>
      <c r="B101" s="8" t="s">
        <v>91</v>
      </c>
      <c r="C101" s="9"/>
      <c r="D101" s="9"/>
      <c r="E101" s="9"/>
      <c r="F101" s="9"/>
      <c r="G101" s="8"/>
    </row>
    <row r="102" spans="1:7" ht="12.75" customHeight="1" x14ac:dyDescent="0.2">
      <c r="A102" s="10">
        <v>6220</v>
      </c>
      <c r="B102" s="8" t="s">
        <v>92</v>
      </c>
      <c r="C102" s="9"/>
      <c r="D102" s="9"/>
      <c r="E102" s="9"/>
      <c r="F102" s="9"/>
      <c r="G102" s="8"/>
    </row>
    <row r="103" spans="1:7" ht="12.75" customHeight="1" x14ac:dyDescent="0.2">
      <c r="A103" s="10">
        <v>6250</v>
      </c>
      <c r="B103" s="8" t="s">
        <v>93</v>
      </c>
      <c r="C103" s="9"/>
      <c r="D103" s="9"/>
      <c r="E103" s="9"/>
      <c r="F103" s="9"/>
      <c r="G103" s="8"/>
    </row>
    <row r="104" spans="1:7" ht="12.75" customHeight="1" x14ac:dyDescent="0.2">
      <c r="A104" s="10">
        <v>6310</v>
      </c>
      <c r="B104" s="8" t="s">
        <v>94</v>
      </c>
      <c r="C104" s="9"/>
      <c r="D104" s="9"/>
      <c r="E104" s="9"/>
      <c r="F104" s="9"/>
      <c r="G104" s="8"/>
    </row>
    <row r="105" spans="1:7" ht="12.75" customHeight="1" x14ac:dyDescent="0.2">
      <c r="A105" s="10">
        <v>6411</v>
      </c>
      <c r="B105" s="8" t="s">
        <v>95</v>
      </c>
      <c r="C105" s="9"/>
      <c r="D105" s="9"/>
      <c r="E105" s="9"/>
      <c r="F105" s="9"/>
      <c r="G105" s="57"/>
    </row>
    <row r="106" spans="1:7" ht="12.75" customHeight="1" x14ac:dyDescent="0.2">
      <c r="A106" s="10">
        <v>6412</v>
      </c>
      <c r="B106" s="8" t="s">
        <v>96</v>
      </c>
      <c r="C106" s="9"/>
      <c r="D106" s="9"/>
      <c r="E106" s="9"/>
      <c r="F106" s="9"/>
      <c r="G106" s="8"/>
    </row>
    <row r="107" spans="1:7" ht="12.75" customHeight="1" x14ac:dyDescent="0.2">
      <c r="A107" s="10">
        <v>6413</v>
      </c>
      <c r="B107" s="8" t="s">
        <v>97</v>
      </c>
      <c r="C107" s="9"/>
      <c r="D107" s="9"/>
      <c r="E107" s="9"/>
      <c r="F107" s="9"/>
      <c r="G107" s="8"/>
    </row>
    <row r="108" spans="1:7" ht="12.75" customHeight="1" x14ac:dyDescent="0.2">
      <c r="A108" s="10">
        <v>6423</v>
      </c>
      <c r="B108" s="8" t="s">
        <v>161</v>
      </c>
      <c r="C108" s="9"/>
      <c r="D108" s="9"/>
      <c r="E108" s="9"/>
      <c r="F108" s="9"/>
      <c r="G108" s="8"/>
    </row>
    <row r="109" spans="1:7" ht="12.75" customHeight="1" x14ac:dyDescent="0.2">
      <c r="A109" s="10">
        <v>6520</v>
      </c>
      <c r="B109" s="8" t="s">
        <v>98</v>
      </c>
      <c r="C109" s="9"/>
      <c r="D109" s="9"/>
      <c r="E109" s="9"/>
      <c r="F109" s="9"/>
      <c r="G109" s="8"/>
    </row>
    <row r="110" spans="1:7" ht="12.75" customHeight="1" x14ac:dyDescent="0.2">
      <c r="A110" s="10">
        <v>6531</v>
      </c>
      <c r="B110" s="8" t="s">
        <v>99</v>
      </c>
      <c r="C110" s="9"/>
      <c r="D110" s="9"/>
      <c r="E110" s="9"/>
      <c r="F110" s="9"/>
      <c r="G110" s="8"/>
    </row>
    <row r="111" spans="1:7" ht="12.75" customHeight="1" x14ac:dyDescent="0.2">
      <c r="A111" s="10">
        <v>6570</v>
      </c>
      <c r="B111" s="8" t="s">
        <v>100</v>
      </c>
      <c r="C111" s="9"/>
      <c r="D111" s="9"/>
      <c r="E111" s="9"/>
      <c r="F111" s="9"/>
      <c r="G111" s="8"/>
    </row>
    <row r="112" spans="1:7" ht="12.75" customHeight="1" x14ac:dyDescent="0.2">
      <c r="A112" s="10">
        <v>6590</v>
      </c>
      <c r="B112" s="8" t="s">
        <v>101</v>
      </c>
      <c r="C112" s="9"/>
      <c r="D112" s="9"/>
      <c r="E112" s="9"/>
      <c r="F112" s="9"/>
      <c r="G112" s="8"/>
    </row>
    <row r="113" spans="1:7" ht="12.75" customHeight="1" x14ac:dyDescent="0.2">
      <c r="A113" s="10">
        <v>6970</v>
      </c>
      <c r="B113" s="8" t="s">
        <v>102</v>
      </c>
      <c r="C113" s="9"/>
      <c r="D113" s="9"/>
      <c r="E113" s="9"/>
      <c r="F113" s="9"/>
      <c r="G113" s="8"/>
    </row>
    <row r="114" spans="1:7" ht="12.75" customHeight="1" x14ac:dyDescent="0.2">
      <c r="A114" s="10">
        <v>6971</v>
      </c>
      <c r="B114" s="8" t="s">
        <v>103</v>
      </c>
      <c r="C114" s="9"/>
      <c r="D114" s="9"/>
      <c r="E114" s="9"/>
      <c r="F114" s="9"/>
      <c r="G114" s="8"/>
    </row>
    <row r="115" spans="1:7" ht="12.75" customHeight="1" x14ac:dyDescent="0.2">
      <c r="A115" s="10">
        <v>6972</v>
      </c>
      <c r="B115" s="8" t="s">
        <v>104</v>
      </c>
      <c r="C115" s="9"/>
      <c r="D115" s="9"/>
      <c r="E115" s="9"/>
      <c r="F115" s="9"/>
      <c r="G115" s="8"/>
    </row>
    <row r="116" spans="1:7" ht="12.75" customHeight="1" x14ac:dyDescent="0.2">
      <c r="A116" s="10">
        <v>6973</v>
      </c>
      <c r="B116" s="8" t="s">
        <v>105</v>
      </c>
      <c r="C116" s="9"/>
      <c r="D116" s="9"/>
      <c r="E116" s="9"/>
      <c r="F116" s="9"/>
      <c r="G116" s="8"/>
    </row>
    <row r="117" spans="1:7" ht="12.75" customHeight="1" x14ac:dyDescent="0.2">
      <c r="A117" s="10">
        <v>6990</v>
      </c>
      <c r="B117" s="8" t="s">
        <v>106</v>
      </c>
      <c r="C117" s="9"/>
      <c r="D117" s="9"/>
      <c r="E117" s="9"/>
      <c r="F117" s="9"/>
      <c r="G117" s="8"/>
    </row>
    <row r="118" spans="1:7" ht="12.75" customHeight="1" x14ac:dyDescent="0.2">
      <c r="A118" s="10">
        <v>6995</v>
      </c>
      <c r="B118" s="8" t="s">
        <v>107</v>
      </c>
      <c r="C118" s="9"/>
      <c r="D118" s="9"/>
      <c r="E118" s="9"/>
      <c r="F118" s="9"/>
      <c r="G118" s="8"/>
    </row>
    <row r="119" spans="1:7" ht="12.75" customHeight="1" x14ac:dyDescent="0.2">
      <c r="A119" s="80">
        <v>6996</v>
      </c>
      <c r="B119" s="81" t="s">
        <v>184</v>
      </c>
      <c r="C119" s="9"/>
      <c r="D119" s="9"/>
      <c r="E119" s="9"/>
      <c r="F119" s="9"/>
      <c r="G119" s="57"/>
    </row>
    <row r="120" spans="1:7" ht="12.75" customHeight="1" x14ac:dyDescent="0.2">
      <c r="A120" s="19" t="s">
        <v>108</v>
      </c>
      <c r="B120" s="8"/>
      <c r="C120" s="9">
        <f>SUM(C54:C93,C95:C119)</f>
        <v>0</v>
      </c>
      <c r="D120" s="9">
        <f t="shared" ref="D120:F120" si="5">SUM(D54:D93,D95:D119)</f>
        <v>0</v>
      </c>
      <c r="E120" s="9">
        <f t="shared" si="5"/>
        <v>0</v>
      </c>
      <c r="F120" s="9">
        <f t="shared" si="5"/>
        <v>0</v>
      </c>
      <c r="G120" s="8"/>
    </row>
    <row r="121" spans="1:7" ht="12.75" customHeight="1" x14ac:dyDescent="0.2">
      <c r="A121" s="12"/>
      <c r="C121" s="9"/>
      <c r="D121" s="9"/>
      <c r="E121" s="18"/>
      <c r="F121" s="18"/>
    </row>
    <row r="122" spans="1:7" ht="12.75" customHeight="1" x14ac:dyDescent="0.2">
      <c r="A122" s="7" t="s">
        <v>109</v>
      </c>
      <c r="B122" s="8"/>
      <c r="C122" s="9"/>
      <c r="D122" s="9"/>
      <c r="E122" s="9"/>
      <c r="F122" s="9"/>
      <c r="G122" s="8"/>
    </row>
    <row r="123" spans="1:7" ht="12.75" customHeight="1" x14ac:dyDescent="0.2">
      <c r="A123" s="10">
        <v>7510</v>
      </c>
      <c r="B123" s="8" t="s">
        <v>110</v>
      </c>
      <c r="C123" s="9"/>
      <c r="D123" s="9"/>
      <c r="E123" s="9"/>
      <c r="F123" s="9"/>
      <c r="G123" s="8"/>
    </row>
    <row r="124" spans="1:7" ht="12.75" customHeight="1" x14ac:dyDescent="0.2">
      <c r="A124" s="10">
        <v>7511</v>
      </c>
      <c r="B124" s="8" t="s">
        <v>111</v>
      </c>
      <c r="C124" s="9"/>
      <c r="D124" s="9"/>
      <c r="E124" s="9"/>
      <c r="F124" s="9"/>
      <c r="G124" s="8"/>
    </row>
    <row r="125" spans="1:7" ht="12.75" customHeight="1" x14ac:dyDescent="0.2">
      <c r="A125" s="10" t="s">
        <v>112</v>
      </c>
      <c r="B125" s="8"/>
      <c r="C125" s="9">
        <f t="shared" ref="C125:F125" si="6">SUM(C123:C124)</f>
        <v>0</v>
      </c>
      <c r="D125" s="9">
        <f t="shared" si="6"/>
        <v>0</v>
      </c>
      <c r="E125" s="9">
        <f t="shared" si="6"/>
        <v>0</v>
      </c>
      <c r="F125" s="9">
        <f t="shared" si="6"/>
        <v>0</v>
      </c>
      <c r="G125" s="8"/>
    </row>
    <row r="126" spans="1:7" ht="12.75" customHeight="1" x14ac:dyDescent="0.2">
      <c r="A126" s="12"/>
      <c r="C126" s="9"/>
      <c r="D126" s="9"/>
      <c r="E126" s="9"/>
      <c r="F126" s="9"/>
    </row>
    <row r="127" spans="1:7" ht="12.75" customHeight="1" x14ac:dyDescent="0.2">
      <c r="A127" s="89" t="s">
        <v>113</v>
      </c>
      <c r="B127" s="90"/>
      <c r="C127" s="33"/>
      <c r="D127" s="33"/>
      <c r="E127" s="9"/>
      <c r="F127" s="9"/>
      <c r="G127" s="8"/>
    </row>
    <row r="128" spans="1:7" ht="12.75" customHeight="1" x14ac:dyDescent="0.2">
      <c r="A128" s="27">
        <v>7820</v>
      </c>
      <c r="B128" s="28" t="s">
        <v>114</v>
      </c>
      <c r="C128" s="33"/>
      <c r="D128" s="33"/>
      <c r="E128" s="9"/>
      <c r="F128" s="9"/>
      <c r="G128" s="8"/>
    </row>
    <row r="129" spans="1:7" ht="12.75" customHeight="1" x14ac:dyDescent="0.2">
      <c r="A129" s="10">
        <v>7822</v>
      </c>
      <c r="B129" s="8" t="s">
        <v>115</v>
      </c>
      <c r="C129" s="33"/>
      <c r="D129" s="33"/>
      <c r="E129" s="9"/>
      <c r="F129" s="9"/>
      <c r="G129" s="8"/>
    </row>
    <row r="130" spans="1:7" ht="12.75" customHeight="1" x14ac:dyDescent="0.2">
      <c r="A130" s="7" t="s">
        <v>116</v>
      </c>
      <c r="B130" s="8"/>
      <c r="C130" s="33">
        <f>SUM(C128:C129)</f>
        <v>0</v>
      </c>
      <c r="D130" s="33">
        <f t="shared" ref="D130:F130" si="7">SUM(D128:D129)</f>
        <v>0</v>
      </c>
      <c r="E130" s="33">
        <f t="shared" si="7"/>
        <v>0</v>
      </c>
      <c r="F130" s="33">
        <f t="shared" si="7"/>
        <v>0</v>
      </c>
      <c r="G130" s="8"/>
    </row>
    <row r="131" spans="1:7" ht="12.75" customHeight="1" x14ac:dyDescent="0.2">
      <c r="A131" s="7" t="s">
        <v>117</v>
      </c>
      <c r="B131" s="19"/>
      <c r="C131" s="9">
        <f>SUM(C49,C120,C125,C130)</f>
        <v>0</v>
      </c>
      <c r="D131" s="9">
        <f t="shared" ref="D131:F131" si="8">SUM(D49,D120,D125,D130)</f>
        <v>0</v>
      </c>
      <c r="E131" s="9">
        <f t="shared" si="8"/>
        <v>0</v>
      </c>
      <c r="F131" s="9">
        <f t="shared" si="8"/>
        <v>0</v>
      </c>
      <c r="G131" s="8"/>
    </row>
    <row r="132" spans="1:7" ht="12.75" customHeight="1" x14ac:dyDescent="0.2">
      <c r="A132" s="7" t="s">
        <v>118</v>
      </c>
      <c r="B132" s="19"/>
      <c r="C132" s="9">
        <f t="shared" ref="C132:F132" si="9">SUM(C40,C131)</f>
        <v>3300</v>
      </c>
      <c r="D132" s="9">
        <f t="shared" si="9"/>
        <v>4500</v>
      </c>
      <c r="E132" s="9">
        <f t="shared" si="9"/>
        <v>4600</v>
      </c>
      <c r="F132" s="9">
        <f t="shared" si="9"/>
        <v>0</v>
      </c>
      <c r="G132" s="8"/>
    </row>
    <row r="133" spans="1:7" ht="12.75" customHeight="1" x14ac:dyDescent="0.2">
      <c r="A133" s="7" t="s">
        <v>119</v>
      </c>
      <c r="B133" s="8"/>
      <c r="C133" s="9"/>
      <c r="D133" s="9"/>
      <c r="E133" s="9"/>
      <c r="F133" s="9"/>
      <c r="G133" s="8"/>
    </row>
    <row r="134" spans="1:7" ht="12.75" customHeight="1" x14ac:dyDescent="0.2">
      <c r="A134" s="10">
        <v>8300</v>
      </c>
      <c r="B134" s="8" t="s">
        <v>120</v>
      </c>
      <c r="C134" s="9"/>
      <c r="D134" s="9"/>
      <c r="E134" s="9"/>
      <c r="F134" s="9"/>
      <c r="G134" s="8"/>
    </row>
    <row r="135" spans="1:7" ht="12.75" customHeight="1" x14ac:dyDescent="0.2">
      <c r="A135" s="10">
        <v>8310</v>
      </c>
      <c r="B135" s="8" t="s">
        <v>121</v>
      </c>
      <c r="C135" s="9"/>
      <c r="D135" s="9"/>
      <c r="E135" s="9"/>
      <c r="F135" s="9"/>
      <c r="G135" s="8"/>
    </row>
    <row r="136" spans="1:7" ht="12.75" customHeight="1" x14ac:dyDescent="0.2">
      <c r="A136" s="10">
        <v>8390</v>
      </c>
      <c r="B136" s="8" t="s">
        <v>122</v>
      </c>
      <c r="C136" s="9"/>
      <c r="D136" s="9"/>
      <c r="E136" s="9"/>
      <c r="F136" s="9"/>
      <c r="G136" s="8"/>
    </row>
    <row r="137" spans="1:7" ht="12.75" customHeight="1" x14ac:dyDescent="0.2">
      <c r="A137" s="10">
        <v>8400</v>
      </c>
      <c r="B137" s="8" t="s">
        <v>123</v>
      </c>
      <c r="C137" s="9"/>
      <c r="D137" s="9"/>
      <c r="E137" s="9"/>
      <c r="F137" s="9"/>
      <c r="G137" s="8"/>
    </row>
    <row r="138" spans="1:7" ht="12.75" customHeight="1" x14ac:dyDescent="0.2">
      <c r="A138" s="10">
        <v>8410</v>
      </c>
      <c r="B138" s="31" t="s">
        <v>124</v>
      </c>
      <c r="C138" s="9"/>
      <c r="D138" s="9"/>
      <c r="E138" s="9"/>
      <c r="F138" s="9"/>
      <c r="G138" s="35"/>
    </row>
    <row r="139" spans="1:7" ht="12.75" customHeight="1" x14ac:dyDescent="0.2">
      <c r="A139" s="10">
        <v>8422</v>
      </c>
      <c r="B139" s="31" t="s">
        <v>125</v>
      </c>
      <c r="C139" s="9"/>
      <c r="D139" s="9"/>
      <c r="E139" s="9"/>
      <c r="F139" s="9"/>
      <c r="G139" s="35"/>
    </row>
    <row r="140" spans="1:7" ht="12.75" customHeight="1" x14ac:dyDescent="0.2">
      <c r="A140" s="10">
        <v>8423</v>
      </c>
      <c r="B140" s="31" t="s">
        <v>126</v>
      </c>
      <c r="C140" s="9"/>
      <c r="D140" s="9"/>
      <c r="E140" s="9"/>
      <c r="F140" s="9"/>
      <c r="G140" s="35"/>
    </row>
    <row r="141" spans="1:7" ht="12.75" customHeight="1" x14ac:dyDescent="0.2">
      <c r="A141" s="10">
        <v>8710</v>
      </c>
      <c r="B141" s="31" t="s">
        <v>162</v>
      </c>
      <c r="C141" s="9"/>
      <c r="D141" s="9"/>
      <c r="E141" s="9"/>
      <c r="F141" s="9"/>
      <c r="G141" s="35"/>
    </row>
    <row r="142" spans="1:7" ht="12.75" customHeight="1" x14ac:dyDescent="0.2">
      <c r="A142" s="10" t="s">
        <v>127</v>
      </c>
      <c r="B142" s="19"/>
      <c r="C142" s="9">
        <f>SUM(C134:C141)</f>
        <v>0</v>
      </c>
      <c r="D142" s="9">
        <f t="shared" ref="D142:F142" si="10">SUM(D134:D141)</f>
        <v>0</v>
      </c>
      <c r="E142" s="9">
        <f t="shared" si="10"/>
        <v>0</v>
      </c>
      <c r="F142" s="9">
        <f t="shared" si="10"/>
        <v>0</v>
      </c>
      <c r="G142" s="8"/>
    </row>
    <row r="143" spans="1:7" ht="12.75" customHeight="1" x14ac:dyDescent="0.2">
      <c r="A143" s="7" t="s">
        <v>128</v>
      </c>
      <c r="B143" s="19"/>
      <c r="C143" s="9">
        <f t="shared" ref="C143:F143" si="11">SUM(C132,C142)</f>
        <v>3300</v>
      </c>
      <c r="D143" s="9">
        <f t="shared" si="11"/>
        <v>4500</v>
      </c>
      <c r="E143" s="9">
        <f t="shared" si="11"/>
        <v>4600</v>
      </c>
      <c r="F143" s="9">
        <f t="shared" si="11"/>
        <v>0</v>
      </c>
      <c r="G143" s="8"/>
    </row>
    <row r="144" spans="1:7" ht="12.75" customHeight="1" x14ac:dyDescent="0.2">
      <c r="A144" s="7" t="s">
        <v>129</v>
      </c>
      <c r="B144" s="19"/>
      <c r="C144" s="9">
        <f t="shared" ref="C144:F144" si="12">SUM(C143)</f>
        <v>3300</v>
      </c>
      <c r="D144" s="9">
        <f t="shared" si="12"/>
        <v>4500</v>
      </c>
      <c r="E144" s="9">
        <f t="shared" si="12"/>
        <v>4600</v>
      </c>
      <c r="F144" s="9">
        <f t="shared" si="12"/>
        <v>0</v>
      </c>
      <c r="G144" s="8"/>
    </row>
    <row r="145" spans="1:6" ht="12.75" customHeight="1" x14ac:dyDescent="0.2">
      <c r="A145" s="12"/>
      <c r="C145" s="18"/>
      <c r="D145" s="18"/>
      <c r="E145" s="18"/>
      <c r="F145" s="18"/>
    </row>
    <row r="146" spans="1:6" ht="12.75" customHeight="1" x14ac:dyDescent="0.2">
      <c r="A146" s="1"/>
      <c r="C146" s="18"/>
      <c r="D146" s="18"/>
      <c r="E146" s="18"/>
      <c r="F146" s="18"/>
    </row>
    <row r="147" spans="1:6" ht="12.75" customHeight="1" x14ac:dyDescent="0.2"/>
    <row r="148" spans="1:6" ht="12.75" customHeight="1" x14ac:dyDescent="0.2">
      <c r="A148" s="12"/>
      <c r="C148" s="18"/>
      <c r="D148" s="18"/>
      <c r="E148" s="18"/>
      <c r="F148" s="18"/>
    </row>
    <row r="149" spans="1:6" ht="12.75" customHeight="1" x14ac:dyDescent="0.2"/>
    <row r="150" spans="1:6" ht="12.75" customHeight="1" x14ac:dyDescent="0.2"/>
    <row r="151" spans="1:6" ht="12.75" customHeight="1" x14ac:dyDescent="0.2"/>
    <row r="152" spans="1:6" ht="12.75" customHeight="1" x14ac:dyDescent="0.2"/>
    <row r="153" spans="1:6" ht="12.75" customHeight="1" x14ac:dyDescent="0.2"/>
    <row r="154" spans="1:6" ht="12.75" customHeight="1" x14ac:dyDescent="0.2"/>
    <row r="155" spans="1:6" ht="12.75" customHeight="1" x14ac:dyDescent="0.2"/>
    <row r="156" spans="1:6" ht="12.75" customHeight="1" x14ac:dyDescent="0.2"/>
    <row r="157" spans="1:6" ht="12.75" customHeight="1" x14ac:dyDescent="0.2"/>
    <row r="158" spans="1:6" ht="12.75" customHeight="1" x14ac:dyDescent="0.2"/>
    <row r="159" spans="1:6" ht="12.75" customHeight="1" x14ac:dyDescent="0.2"/>
    <row r="160" spans="1:6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</sheetData>
  <mergeCells count="1">
    <mergeCell ref="A127:B127"/>
  </mergeCells>
  <pageMargins left="0.7" right="0.7" top="0.75" bottom="0.75" header="0" footer="0"/>
  <pageSetup orientation="landscape" r:id="rId1"/>
  <headerFooter>
    <oddHeader>&amp;C&amp;"Calibri"&amp;10&amp;K000000 Intern&amp;1#_x000D_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Z1008"/>
  <sheetViews>
    <sheetView topLeftCell="A97" zoomScaleNormal="100" workbookViewId="0">
      <selection activeCell="I128" sqref="I128"/>
    </sheetView>
  </sheetViews>
  <sheetFormatPr defaultColWidth="14.42578125" defaultRowHeight="15" customHeight="1" x14ac:dyDescent="0.2"/>
  <cols>
    <col min="1" max="1" width="8.7109375" customWidth="1"/>
    <col min="2" max="2" width="39.140625" customWidth="1"/>
    <col min="3" max="3" width="13.42578125" customWidth="1"/>
    <col min="4" max="4" width="12.7109375" customWidth="1"/>
    <col min="5" max="5" width="13.7109375" customWidth="1"/>
    <col min="6" max="6" width="12.7109375" customWidth="1"/>
    <col min="7" max="7" width="36.42578125" customWidth="1"/>
  </cols>
  <sheetData>
    <row r="1" spans="1:7" ht="12.75" customHeight="1" x14ac:dyDescent="0.2">
      <c r="A1" s="1" t="s">
        <v>151</v>
      </c>
      <c r="B1" s="2"/>
      <c r="C1" s="3"/>
      <c r="D1" s="3"/>
      <c r="E1" s="3"/>
      <c r="F1" s="3"/>
    </row>
    <row r="2" spans="1:7" ht="12.75" customHeight="1" x14ac:dyDescent="0.2">
      <c r="A2" s="4" t="s">
        <v>1</v>
      </c>
      <c r="B2" s="5"/>
      <c r="C2" s="6" t="s">
        <v>153</v>
      </c>
      <c r="D2" s="6" t="s">
        <v>154</v>
      </c>
      <c r="E2" s="6" t="s">
        <v>174</v>
      </c>
      <c r="F2" s="6" t="s">
        <v>175</v>
      </c>
      <c r="G2" s="5" t="s">
        <v>131</v>
      </c>
    </row>
    <row r="3" spans="1:7" ht="12.75" customHeight="1" x14ac:dyDescent="0.2">
      <c r="A3" s="7" t="s">
        <v>4</v>
      </c>
      <c r="B3" s="8"/>
      <c r="C3" s="58"/>
      <c r="D3" s="9"/>
      <c r="E3" s="76"/>
      <c r="F3" s="9"/>
      <c r="G3" s="8"/>
    </row>
    <row r="4" spans="1:7" ht="12.75" customHeight="1" x14ac:dyDescent="0.2">
      <c r="A4" s="7" t="s">
        <v>5</v>
      </c>
      <c r="B4" s="8"/>
      <c r="C4" s="58"/>
      <c r="D4" s="9"/>
      <c r="E4" s="9"/>
      <c r="F4" s="9"/>
      <c r="G4" s="8"/>
    </row>
    <row r="5" spans="1:7" ht="12.75" customHeight="1" x14ac:dyDescent="0.2">
      <c r="A5" s="10">
        <v>3010</v>
      </c>
      <c r="B5" s="8" t="s">
        <v>6</v>
      </c>
      <c r="C5" s="9"/>
      <c r="D5" s="9"/>
      <c r="E5" s="9"/>
      <c r="F5" s="9"/>
      <c r="G5" s="8"/>
    </row>
    <row r="6" spans="1:7" ht="12.75" customHeight="1" x14ac:dyDescent="0.2">
      <c r="A6" s="10">
        <v>3011</v>
      </c>
      <c r="B6" s="8" t="s">
        <v>7</v>
      </c>
      <c r="C6" s="9"/>
      <c r="D6" s="9"/>
      <c r="E6" s="9"/>
      <c r="F6" s="9"/>
      <c r="G6" s="8"/>
    </row>
    <row r="7" spans="1:7" ht="12.75" customHeight="1" x14ac:dyDescent="0.2">
      <c r="A7" s="10">
        <v>3012</v>
      </c>
      <c r="B7" s="8" t="s">
        <v>8</v>
      </c>
      <c r="C7" s="9"/>
      <c r="D7" s="9"/>
      <c r="E7" s="9"/>
      <c r="F7" s="9"/>
      <c r="G7" s="8"/>
    </row>
    <row r="8" spans="1:7" ht="12.75" customHeight="1" x14ac:dyDescent="0.2">
      <c r="A8" s="10">
        <v>3013</v>
      </c>
      <c r="B8" s="8" t="s">
        <v>9</v>
      </c>
      <c r="C8" s="9">
        <v>1878</v>
      </c>
      <c r="D8" s="9">
        <v>500</v>
      </c>
      <c r="E8" s="9"/>
      <c r="F8" s="9">
        <v>4000</v>
      </c>
      <c r="G8" s="8" t="s">
        <v>155</v>
      </c>
    </row>
    <row r="9" spans="1:7" ht="12.75" customHeight="1" x14ac:dyDescent="0.2">
      <c r="A9" s="10">
        <v>3014</v>
      </c>
      <c r="B9" s="8" t="s">
        <v>10</v>
      </c>
      <c r="C9" s="9"/>
      <c r="D9" s="9"/>
      <c r="E9" s="9"/>
      <c r="F9" s="9"/>
      <c r="G9" s="8"/>
    </row>
    <row r="10" spans="1:7" ht="12.75" customHeight="1" x14ac:dyDescent="0.2">
      <c r="A10" s="10">
        <v>3015</v>
      </c>
      <c r="B10" s="8" t="s">
        <v>11</v>
      </c>
      <c r="C10" s="9"/>
      <c r="D10" s="9"/>
      <c r="E10" s="9"/>
      <c r="F10" s="9"/>
      <c r="G10" s="8"/>
    </row>
    <row r="11" spans="1:7" ht="12.75" customHeight="1" x14ac:dyDescent="0.2">
      <c r="A11" s="10">
        <v>3016</v>
      </c>
      <c r="B11" s="8" t="s">
        <v>12</v>
      </c>
      <c r="C11" s="9"/>
      <c r="D11" s="9"/>
      <c r="E11" s="9"/>
      <c r="F11" s="9"/>
      <c r="G11" s="8"/>
    </row>
    <row r="12" spans="1:7" ht="12.75" customHeight="1" x14ac:dyDescent="0.2">
      <c r="A12" s="10">
        <v>3017</v>
      </c>
      <c r="B12" s="8" t="s">
        <v>132</v>
      </c>
      <c r="C12" s="9"/>
      <c r="D12" s="9"/>
      <c r="E12" s="9"/>
      <c r="F12" s="9"/>
      <c r="G12" s="43"/>
    </row>
    <row r="13" spans="1:7" ht="12.75" customHeight="1" x14ac:dyDescent="0.2">
      <c r="A13" s="10">
        <v>3018</v>
      </c>
      <c r="B13" s="8" t="s">
        <v>14</v>
      </c>
      <c r="C13" s="9"/>
      <c r="D13" s="9"/>
      <c r="E13" s="9"/>
      <c r="F13" s="9"/>
      <c r="G13" s="8"/>
    </row>
    <row r="14" spans="1:7" ht="12.75" customHeight="1" x14ac:dyDescent="0.2">
      <c r="A14" s="10">
        <v>3020</v>
      </c>
      <c r="B14" s="8" t="s">
        <v>15</v>
      </c>
      <c r="C14" s="9"/>
      <c r="D14" s="9"/>
      <c r="E14" s="9"/>
      <c r="F14" s="9"/>
      <c r="G14" s="8"/>
    </row>
    <row r="15" spans="1:7" ht="12.75" customHeight="1" x14ac:dyDescent="0.2">
      <c r="A15" s="10">
        <v>3021</v>
      </c>
      <c r="B15" s="8" t="s">
        <v>16</v>
      </c>
      <c r="C15" s="9"/>
      <c r="D15" s="9"/>
      <c r="E15" s="9"/>
      <c r="F15" s="9"/>
      <c r="G15" s="8"/>
    </row>
    <row r="16" spans="1:7" ht="12.75" customHeight="1" x14ac:dyDescent="0.2">
      <c r="A16" s="10">
        <v>3022</v>
      </c>
      <c r="B16" s="8" t="s">
        <v>17</v>
      </c>
      <c r="C16" s="9"/>
      <c r="D16" s="9"/>
      <c r="E16" s="9"/>
      <c r="F16" s="9"/>
      <c r="G16" s="8"/>
    </row>
    <row r="17" spans="1:7" ht="12.75" customHeight="1" x14ac:dyDescent="0.2">
      <c r="A17" s="10">
        <v>3023</v>
      </c>
      <c r="B17" s="8" t="s">
        <v>159</v>
      </c>
      <c r="C17" s="9"/>
      <c r="D17" s="9"/>
      <c r="E17" s="9"/>
      <c r="F17" s="9"/>
      <c r="G17" s="8"/>
    </row>
    <row r="18" spans="1:7" ht="12.75" customHeight="1" x14ac:dyDescent="0.2">
      <c r="A18" s="10">
        <v>3024</v>
      </c>
      <c r="B18" s="8" t="s">
        <v>167</v>
      </c>
      <c r="C18" s="9"/>
      <c r="D18" s="9"/>
      <c r="E18" s="9"/>
      <c r="F18" s="9"/>
      <c r="G18" s="8"/>
    </row>
    <row r="19" spans="1:7" ht="12.75" customHeight="1" x14ac:dyDescent="0.2">
      <c r="A19" s="10">
        <v>3025</v>
      </c>
      <c r="B19" s="8" t="s">
        <v>18</v>
      </c>
      <c r="C19" s="9"/>
      <c r="D19" s="9">
        <v>500</v>
      </c>
      <c r="E19" s="9">
        <v>600</v>
      </c>
      <c r="F19" s="9">
        <v>1000</v>
      </c>
      <c r="G19" s="8" t="s">
        <v>156</v>
      </c>
    </row>
    <row r="20" spans="1:7" ht="12.75" customHeight="1" x14ac:dyDescent="0.2">
      <c r="A20" s="10">
        <v>3026</v>
      </c>
      <c r="B20" s="8" t="s">
        <v>134</v>
      </c>
      <c r="C20" s="9"/>
      <c r="D20" s="9"/>
      <c r="E20" s="9"/>
      <c r="F20" s="9"/>
      <c r="G20" s="8"/>
    </row>
    <row r="21" spans="1:7" ht="12.75" customHeight="1" x14ac:dyDescent="0.2">
      <c r="A21" s="10">
        <v>3028</v>
      </c>
      <c r="B21" s="8" t="s">
        <v>20</v>
      </c>
      <c r="C21" s="9">
        <v>240</v>
      </c>
      <c r="D21" s="9">
        <v>1750</v>
      </c>
      <c r="E21" s="9">
        <v>1210</v>
      </c>
      <c r="F21" s="9">
        <v>1000</v>
      </c>
      <c r="G21" s="63" t="s">
        <v>166</v>
      </c>
    </row>
    <row r="22" spans="1:7" ht="12.75" customHeight="1" x14ac:dyDescent="0.2">
      <c r="A22" s="10">
        <v>3029</v>
      </c>
      <c r="B22" s="8" t="s">
        <v>21</v>
      </c>
      <c r="C22" s="9"/>
      <c r="D22" s="9">
        <v>1200</v>
      </c>
      <c r="E22" s="9">
        <v>1519</v>
      </c>
      <c r="F22" s="9">
        <v>500</v>
      </c>
      <c r="G22" s="8"/>
    </row>
    <row r="23" spans="1:7" ht="12.75" customHeight="1" x14ac:dyDescent="0.2">
      <c r="A23" s="10">
        <v>3030</v>
      </c>
      <c r="B23" s="8" t="s">
        <v>22</v>
      </c>
      <c r="C23" s="9"/>
      <c r="D23" s="9"/>
      <c r="E23" s="9"/>
      <c r="F23" s="9"/>
      <c r="G23" s="8"/>
    </row>
    <row r="24" spans="1:7" ht="12.75" customHeight="1" x14ac:dyDescent="0.2">
      <c r="A24" s="10">
        <v>3040</v>
      </c>
      <c r="B24" s="8" t="s">
        <v>158</v>
      </c>
      <c r="C24" s="9"/>
      <c r="D24" s="9"/>
      <c r="E24" s="9"/>
      <c r="F24" s="9"/>
      <c r="G24" s="8"/>
    </row>
    <row r="25" spans="1:7" ht="12.75" customHeight="1" x14ac:dyDescent="0.2">
      <c r="A25" s="10">
        <v>3050</v>
      </c>
      <c r="B25" s="8" t="s">
        <v>23</v>
      </c>
      <c r="C25" s="9"/>
      <c r="D25" s="9"/>
      <c r="E25" s="9"/>
      <c r="F25" s="9"/>
      <c r="G25" s="8"/>
    </row>
    <row r="26" spans="1:7" ht="12.75" customHeight="1" x14ac:dyDescent="0.2">
      <c r="A26" s="10">
        <v>3051</v>
      </c>
      <c r="B26" s="8" t="s">
        <v>24</v>
      </c>
      <c r="C26" s="9"/>
      <c r="D26" s="9"/>
      <c r="E26" s="9">
        <v>1200</v>
      </c>
      <c r="F26" s="9"/>
      <c r="G26" s="8" t="s">
        <v>181</v>
      </c>
    </row>
    <row r="27" spans="1:7" ht="12.75" customHeight="1" x14ac:dyDescent="0.2">
      <c r="A27" s="10">
        <v>3055</v>
      </c>
      <c r="B27" s="8" t="s">
        <v>152</v>
      </c>
      <c r="C27" s="9">
        <v>850</v>
      </c>
      <c r="D27" s="9">
        <v>2000</v>
      </c>
      <c r="E27" s="9">
        <v>1000</v>
      </c>
      <c r="F27" s="9">
        <v>2000</v>
      </c>
      <c r="G27" s="8"/>
    </row>
    <row r="28" spans="1:7" ht="12.75" customHeight="1" x14ac:dyDescent="0.2">
      <c r="A28" s="10">
        <v>3740</v>
      </c>
      <c r="B28" s="8" t="s">
        <v>26</v>
      </c>
      <c r="C28" s="9"/>
      <c r="D28" s="9"/>
      <c r="E28" s="9"/>
      <c r="F28" s="9"/>
      <c r="G28" s="8"/>
    </row>
    <row r="29" spans="1:7" ht="12.75" customHeight="1" x14ac:dyDescent="0.2">
      <c r="A29" s="7" t="s">
        <v>27</v>
      </c>
      <c r="B29" s="7"/>
      <c r="C29" s="9">
        <f t="shared" ref="C29:F29" si="0">SUM(C5:C28)</f>
        <v>2968</v>
      </c>
      <c r="D29" s="9">
        <f t="shared" si="0"/>
        <v>5950</v>
      </c>
      <c r="E29" s="9">
        <f t="shared" si="0"/>
        <v>5529</v>
      </c>
      <c r="F29" s="9">
        <f t="shared" si="0"/>
        <v>8500</v>
      </c>
      <c r="G29" s="8"/>
    </row>
    <row r="30" spans="1:7" ht="12.75" customHeight="1" x14ac:dyDescent="0.2">
      <c r="A30" s="12"/>
      <c r="B30" s="1"/>
      <c r="C30" s="9"/>
      <c r="D30" s="9"/>
      <c r="E30" s="18"/>
      <c r="F30" s="18"/>
      <c r="G30" s="17"/>
    </row>
    <row r="31" spans="1:7" ht="12.75" customHeight="1" x14ac:dyDescent="0.2">
      <c r="A31" s="13" t="s">
        <v>28</v>
      </c>
      <c r="B31" s="14"/>
      <c r="C31" s="9"/>
      <c r="D31" s="9"/>
      <c r="E31" s="30"/>
      <c r="F31" s="30"/>
      <c r="G31" s="35"/>
    </row>
    <row r="32" spans="1:7" ht="12.75" customHeight="1" x14ac:dyDescent="0.2">
      <c r="A32" s="13">
        <v>3985</v>
      </c>
      <c r="B32" s="16" t="s">
        <v>29</v>
      </c>
      <c r="C32" s="9"/>
      <c r="D32" s="9">
        <v>3300</v>
      </c>
      <c r="E32" s="9"/>
      <c r="F32" s="9">
        <v>2000</v>
      </c>
      <c r="G32" s="35" t="s">
        <v>194</v>
      </c>
    </row>
    <row r="33" spans="1:7" ht="12.75" customHeight="1" x14ac:dyDescent="0.2">
      <c r="A33" s="13">
        <v>3986</v>
      </c>
      <c r="B33" s="16" t="s">
        <v>183</v>
      </c>
      <c r="C33" s="9"/>
      <c r="D33" s="9"/>
      <c r="E33" s="9"/>
      <c r="F33" s="9"/>
      <c r="G33" s="35"/>
    </row>
    <row r="34" spans="1:7" ht="12.75" customHeight="1" x14ac:dyDescent="0.2">
      <c r="A34" s="13">
        <v>3987</v>
      </c>
      <c r="B34" s="16" t="s">
        <v>30</v>
      </c>
      <c r="C34" s="9">
        <v>0</v>
      </c>
      <c r="D34" s="9"/>
      <c r="E34" s="9"/>
      <c r="F34" s="9"/>
      <c r="G34" s="35"/>
    </row>
    <row r="35" spans="1:7" ht="12.75" customHeight="1" x14ac:dyDescent="0.2">
      <c r="A35" s="13">
        <v>3988</v>
      </c>
      <c r="B35" s="16" t="s">
        <v>31</v>
      </c>
      <c r="C35" s="9"/>
      <c r="D35" s="9"/>
      <c r="E35" s="9"/>
      <c r="F35" s="9"/>
      <c r="G35" s="35"/>
    </row>
    <row r="36" spans="1:7" ht="12.75" customHeight="1" x14ac:dyDescent="0.2">
      <c r="A36" s="10">
        <v>3989</v>
      </c>
      <c r="B36" s="10" t="s">
        <v>32</v>
      </c>
      <c r="C36" s="9"/>
      <c r="D36" s="9"/>
      <c r="E36" s="9"/>
      <c r="F36" s="9"/>
      <c r="G36" s="8"/>
    </row>
    <row r="37" spans="1:7" ht="12.75" customHeight="1" x14ac:dyDescent="0.2">
      <c r="A37" s="10">
        <v>3990</v>
      </c>
      <c r="B37" s="10" t="s">
        <v>33</v>
      </c>
      <c r="C37" s="9">
        <v>0</v>
      </c>
      <c r="D37" s="9"/>
      <c r="E37" s="9">
        <v>1500</v>
      </c>
      <c r="F37" s="9"/>
      <c r="G37" s="8"/>
    </row>
    <row r="38" spans="1:7" ht="12.75" customHeight="1" x14ac:dyDescent="0.2">
      <c r="A38" s="7" t="s">
        <v>34</v>
      </c>
      <c r="B38" s="7"/>
      <c r="C38" s="9">
        <f t="shared" ref="C38:F38" si="1">SUM(C32:C37)</f>
        <v>0</v>
      </c>
      <c r="D38" s="9">
        <f t="shared" si="1"/>
        <v>3300</v>
      </c>
      <c r="E38" s="9">
        <f t="shared" si="1"/>
        <v>1500</v>
      </c>
      <c r="F38" s="9">
        <f t="shared" si="1"/>
        <v>2000</v>
      </c>
      <c r="G38" s="8"/>
    </row>
    <row r="39" spans="1:7" ht="12.75" customHeight="1" x14ac:dyDescent="0.2">
      <c r="A39" s="12"/>
      <c r="B39" s="1"/>
      <c r="C39" s="9"/>
      <c r="D39" s="9"/>
      <c r="E39" s="9"/>
      <c r="F39" s="9"/>
      <c r="G39" s="17"/>
    </row>
    <row r="40" spans="1:7" ht="12.75" customHeight="1" x14ac:dyDescent="0.2">
      <c r="A40" s="1" t="s">
        <v>35</v>
      </c>
      <c r="B40" s="2"/>
      <c r="C40" s="9">
        <f t="shared" ref="C40:F40" si="2">SUM(C29,C38)</f>
        <v>2968</v>
      </c>
      <c r="D40" s="9">
        <f t="shared" si="2"/>
        <v>9250</v>
      </c>
      <c r="E40" s="9">
        <f t="shared" si="2"/>
        <v>7029</v>
      </c>
      <c r="F40" s="9">
        <f t="shared" si="2"/>
        <v>10500</v>
      </c>
      <c r="G40" s="2"/>
    </row>
    <row r="41" spans="1:7" ht="12.75" customHeight="1" x14ac:dyDescent="0.2">
      <c r="A41" s="1"/>
      <c r="B41" s="2"/>
      <c r="C41" s="9"/>
      <c r="D41" s="9"/>
      <c r="E41" s="18"/>
      <c r="F41" s="18"/>
      <c r="G41" s="2"/>
    </row>
    <row r="42" spans="1:7" ht="12.75" customHeight="1" x14ac:dyDescent="0.2">
      <c r="A42" s="7" t="s">
        <v>36</v>
      </c>
      <c r="B42" s="19"/>
      <c r="C42" s="9"/>
      <c r="D42" s="9"/>
      <c r="E42" s="9"/>
      <c r="F42" s="9"/>
      <c r="G42" s="8"/>
    </row>
    <row r="43" spans="1:7" ht="12.75" customHeight="1" x14ac:dyDescent="0.2">
      <c r="A43" s="7" t="s">
        <v>37</v>
      </c>
      <c r="B43" s="19"/>
      <c r="C43" s="9"/>
      <c r="D43" s="9"/>
      <c r="E43" s="9"/>
      <c r="F43" s="9"/>
      <c r="G43" s="8"/>
    </row>
    <row r="44" spans="1:7" ht="12.75" customHeight="1" x14ac:dyDescent="0.2">
      <c r="A44" s="10">
        <v>4010</v>
      </c>
      <c r="B44" s="8" t="s">
        <v>38</v>
      </c>
      <c r="C44" s="9"/>
      <c r="D44" s="9"/>
      <c r="E44" s="9">
        <v>-447.7</v>
      </c>
      <c r="F44" s="9"/>
      <c r="G44" s="8"/>
    </row>
    <row r="45" spans="1:7" ht="12.75" customHeight="1" x14ac:dyDescent="0.2">
      <c r="A45" s="10">
        <v>4011</v>
      </c>
      <c r="B45" s="8" t="s">
        <v>39</v>
      </c>
      <c r="C45" s="9"/>
      <c r="D45" s="9"/>
      <c r="E45" s="9"/>
      <c r="F45" s="9"/>
      <c r="G45" s="8"/>
    </row>
    <row r="46" spans="1:7" ht="12.75" customHeight="1" x14ac:dyDescent="0.2">
      <c r="A46" s="10">
        <v>4012</v>
      </c>
      <c r="B46" s="8" t="s">
        <v>40</v>
      </c>
      <c r="C46" s="9"/>
      <c r="D46" s="9"/>
      <c r="E46" s="9">
        <v>-357</v>
      </c>
      <c r="F46" s="9"/>
      <c r="G46" s="8"/>
    </row>
    <row r="47" spans="1:7" ht="12.75" customHeight="1" x14ac:dyDescent="0.2">
      <c r="A47" s="10">
        <v>4019</v>
      </c>
      <c r="B47" s="8" t="s">
        <v>41</v>
      </c>
      <c r="C47" s="9">
        <v>0</v>
      </c>
      <c r="D47" s="9"/>
      <c r="E47" s="9"/>
      <c r="F47" s="9"/>
      <c r="G47" s="8"/>
    </row>
    <row r="48" spans="1:7" ht="12.75" customHeight="1" x14ac:dyDescent="0.2">
      <c r="A48" s="10">
        <v>4055</v>
      </c>
      <c r="B48" s="8" t="s">
        <v>42</v>
      </c>
      <c r="C48" s="9">
        <v>-2000</v>
      </c>
      <c r="D48" s="9">
        <v>-2000</v>
      </c>
      <c r="E48" s="9">
        <v>-1000</v>
      </c>
      <c r="F48" s="9">
        <v>-2000</v>
      </c>
      <c r="G48" s="8"/>
    </row>
    <row r="49" spans="1:7" ht="12.75" customHeight="1" x14ac:dyDescent="0.2">
      <c r="A49" s="7" t="s">
        <v>43</v>
      </c>
      <c r="B49" s="19"/>
      <c r="C49" s="9">
        <f>SUM(C44:C48)</f>
        <v>-2000</v>
      </c>
      <c r="D49" s="9">
        <f t="shared" ref="D49:F49" si="3">SUM(D44:D48)</f>
        <v>-2000</v>
      </c>
      <c r="E49" s="9">
        <f t="shared" si="3"/>
        <v>-1804.7</v>
      </c>
      <c r="F49" s="9">
        <f t="shared" si="3"/>
        <v>-2000</v>
      </c>
      <c r="G49" s="8"/>
    </row>
    <row r="50" spans="1:7" ht="12.75" customHeight="1" x14ac:dyDescent="0.2">
      <c r="A50" s="12"/>
      <c r="B50" s="2"/>
      <c r="C50" s="9"/>
      <c r="D50" s="9"/>
      <c r="E50" s="9"/>
      <c r="F50" s="9"/>
      <c r="G50" s="17"/>
    </row>
    <row r="51" spans="1:7" ht="12.75" customHeight="1" x14ac:dyDescent="0.2">
      <c r="A51" s="2" t="s">
        <v>44</v>
      </c>
      <c r="B51" s="2"/>
      <c r="C51" s="9">
        <f t="shared" ref="C51:F51" si="4">SUM(C40,C49)</f>
        <v>968</v>
      </c>
      <c r="D51" s="9">
        <f t="shared" si="4"/>
        <v>7250</v>
      </c>
      <c r="E51" s="9">
        <f t="shared" si="4"/>
        <v>5224.3</v>
      </c>
      <c r="F51" s="9">
        <f t="shared" si="4"/>
        <v>8500</v>
      </c>
    </row>
    <row r="52" spans="1:7" ht="12.75" customHeight="1" x14ac:dyDescent="0.2">
      <c r="A52" s="4" t="s">
        <v>1</v>
      </c>
      <c r="B52" s="5"/>
      <c r="C52" s="6" t="s">
        <v>153</v>
      </c>
      <c r="D52" s="6" t="s">
        <v>154</v>
      </c>
      <c r="E52" s="6" t="s">
        <v>174</v>
      </c>
      <c r="F52" s="6" t="s">
        <v>175</v>
      </c>
      <c r="G52" s="5" t="s">
        <v>131</v>
      </c>
    </row>
    <row r="53" spans="1:7" ht="12.75" customHeight="1" x14ac:dyDescent="0.2">
      <c r="A53" s="7" t="s">
        <v>45</v>
      </c>
      <c r="B53" s="19"/>
      <c r="C53" s="58"/>
      <c r="D53" s="9"/>
      <c r="E53" s="9"/>
      <c r="F53" s="9"/>
      <c r="G53" s="8"/>
    </row>
    <row r="54" spans="1:7" ht="12.75" customHeight="1" x14ac:dyDescent="0.2">
      <c r="A54" s="10">
        <v>5011</v>
      </c>
      <c r="B54" s="8" t="s">
        <v>46</v>
      </c>
      <c r="C54" s="9"/>
      <c r="D54" s="9"/>
      <c r="E54" s="9"/>
      <c r="F54" s="9"/>
      <c r="G54" s="8"/>
    </row>
    <row r="55" spans="1:7" ht="12.75" customHeight="1" x14ac:dyDescent="0.2">
      <c r="A55" s="10">
        <v>5012</v>
      </c>
      <c r="B55" s="8" t="s">
        <v>47</v>
      </c>
      <c r="C55" s="9"/>
      <c r="D55" s="9"/>
      <c r="E55" s="9"/>
      <c r="F55" s="9"/>
      <c r="G55" s="8"/>
    </row>
    <row r="56" spans="1:7" ht="12.75" customHeight="1" x14ac:dyDescent="0.2">
      <c r="A56" s="10">
        <v>5013</v>
      </c>
      <c r="B56" s="8" t="s">
        <v>48</v>
      </c>
      <c r="C56" s="9">
        <v>-1000</v>
      </c>
      <c r="D56" s="9">
        <v>-1000</v>
      </c>
      <c r="E56" s="9">
        <v>-1000</v>
      </c>
      <c r="F56" s="9">
        <v>-1000</v>
      </c>
      <c r="G56" s="8"/>
    </row>
    <row r="57" spans="1:7" ht="12.75" customHeight="1" x14ac:dyDescent="0.2">
      <c r="A57" s="10">
        <v>5014</v>
      </c>
      <c r="B57" s="8" t="s">
        <v>49</v>
      </c>
      <c r="C57" s="9"/>
      <c r="D57" s="9"/>
      <c r="E57" s="9"/>
      <c r="F57" s="9"/>
      <c r="G57" s="8"/>
    </row>
    <row r="58" spans="1:7" ht="12.75" customHeight="1" x14ac:dyDescent="0.2">
      <c r="A58" s="10">
        <v>5050</v>
      </c>
      <c r="B58" s="8" t="s">
        <v>50</v>
      </c>
      <c r="C58" s="9"/>
      <c r="D58" s="9"/>
      <c r="E58" s="9"/>
      <c r="F58" s="9"/>
      <c r="G58" s="8"/>
    </row>
    <row r="59" spans="1:7" ht="12.75" customHeight="1" x14ac:dyDescent="0.2">
      <c r="A59" s="10">
        <v>5060</v>
      </c>
      <c r="B59" s="8" t="s">
        <v>51</v>
      </c>
      <c r="C59" s="9"/>
      <c r="D59" s="9"/>
      <c r="E59" s="9"/>
      <c r="F59" s="9"/>
      <c r="G59" s="8"/>
    </row>
    <row r="60" spans="1:7" ht="12.75" customHeight="1" x14ac:dyDescent="0.2">
      <c r="A60" s="10">
        <v>5070</v>
      </c>
      <c r="B60" s="8" t="s">
        <v>52</v>
      </c>
      <c r="C60" s="9">
        <v>-367</v>
      </c>
      <c r="D60" s="9">
        <v>-2150</v>
      </c>
      <c r="E60" s="9">
        <v>-264.5</v>
      </c>
      <c r="F60" s="9">
        <v>-2700</v>
      </c>
      <c r="G60" s="8"/>
    </row>
    <row r="61" spans="1:7" ht="12.75" customHeight="1" x14ac:dyDescent="0.2">
      <c r="A61" s="10">
        <v>5080</v>
      </c>
      <c r="B61" s="8" t="s">
        <v>53</v>
      </c>
      <c r="C61" s="9"/>
      <c r="D61" s="9"/>
      <c r="E61" s="9"/>
      <c r="F61" s="9"/>
      <c r="G61" s="8"/>
    </row>
    <row r="62" spans="1:7" ht="12.75" customHeight="1" x14ac:dyDescent="0.2">
      <c r="A62" s="10">
        <v>5090</v>
      </c>
      <c r="B62" s="8" t="s">
        <v>54</v>
      </c>
      <c r="C62" s="9"/>
      <c r="D62" s="9"/>
      <c r="E62" s="9"/>
      <c r="F62" s="9"/>
      <c r="G62" s="8"/>
    </row>
    <row r="63" spans="1:7" ht="12.75" customHeight="1" x14ac:dyDescent="0.2">
      <c r="A63" s="10">
        <v>5160</v>
      </c>
      <c r="B63" s="8" t="s">
        <v>55</v>
      </c>
      <c r="C63" s="9"/>
      <c r="D63" s="9"/>
      <c r="E63" s="9"/>
      <c r="F63" s="9"/>
      <c r="G63" s="8"/>
    </row>
    <row r="64" spans="1:7" ht="12.75" customHeight="1" x14ac:dyDescent="0.2">
      <c r="A64" s="10">
        <v>5210</v>
      </c>
      <c r="B64" s="8" t="s">
        <v>56</v>
      </c>
      <c r="C64" s="9"/>
      <c r="D64" s="9"/>
      <c r="E64" s="9"/>
      <c r="F64" s="9"/>
      <c r="G64" s="19"/>
    </row>
    <row r="65" spans="1:7" ht="12.75" customHeight="1" x14ac:dyDescent="0.2">
      <c r="A65" s="10">
        <v>5220</v>
      </c>
      <c r="B65" s="8" t="s">
        <v>57</v>
      </c>
      <c r="C65" s="9"/>
      <c r="D65" s="9"/>
      <c r="E65" s="9"/>
      <c r="F65" s="9"/>
      <c r="G65" s="19"/>
    </row>
    <row r="66" spans="1:7" ht="12.75" customHeight="1" x14ac:dyDescent="0.2">
      <c r="A66" s="10">
        <v>5290</v>
      </c>
      <c r="B66" s="8" t="s">
        <v>58</v>
      </c>
      <c r="C66" s="9"/>
      <c r="D66" s="9"/>
      <c r="E66" s="9"/>
      <c r="F66" s="9"/>
      <c r="G66" s="8"/>
    </row>
    <row r="67" spans="1:7" ht="12.75" customHeight="1" x14ac:dyDescent="0.2">
      <c r="A67" s="10">
        <v>5310</v>
      </c>
      <c r="B67" s="8" t="s">
        <v>59</v>
      </c>
      <c r="C67" s="9"/>
      <c r="D67" s="9"/>
      <c r="E67" s="9"/>
      <c r="F67" s="9"/>
      <c r="G67" s="8"/>
    </row>
    <row r="68" spans="1:7" ht="12.75" customHeight="1" x14ac:dyDescent="0.2">
      <c r="A68" s="10">
        <v>5410</v>
      </c>
      <c r="B68" s="8" t="s">
        <v>60</v>
      </c>
      <c r="C68" s="9"/>
      <c r="D68" s="9"/>
      <c r="E68" s="9"/>
      <c r="F68" s="9"/>
      <c r="G68" s="8"/>
    </row>
    <row r="69" spans="1:7" ht="12.75" customHeight="1" x14ac:dyDescent="0.2">
      <c r="A69" s="10">
        <v>5422</v>
      </c>
      <c r="B69" s="8" t="s">
        <v>61</v>
      </c>
      <c r="C69" s="9"/>
      <c r="D69" s="9"/>
      <c r="E69" s="9"/>
      <c r="F69" s="9"/>
      <c r="G69" s="8"/>
    </row>
    <row r="70" spans="1:7" ht="12.75" customHeight="1" x14ac:dyDescent="0.2">
      <c r="A70" s="10">
        <v>5460</v>
      </c>
      <c r="B70" s="8" t="s">
        <v>62</v>
      </c>
      <c r="C70" s="9"/>
      <c r="D70" s="9"/>
      <c r="E70" s="9">
        <v>-594.79999999999995</v>
      </c>
      <c r="F70" s="9"/>
      <c r="G70" s="8"/>
    </row>
    <row r="71" spans="1:7" ht="12.75" customHeight="1" x14ac:dyDescent="0.2">
      <c r="A71" s="10">
        <v>5461</v>
      </c>
      <c r="B71" s="8" t="s">
        <v>63</v>
      </c>
      <c r="C71" s="9"/>
      <c r="D71" s="9"/>
      <c r="E71" s="9"/>
      <c r="F71" s="9"/>
      <c r="G71" s="8"/>
    </row>
    <row r="72" spans="1:7" ht="12.75" customHeight="1" x14ac:dyDescent="0.2">
      <c r="A72" s="10">
        <v>5469</v>
      </c>
      <c r="B72" s="8" t="s">
        <v>64</v>
      </c>
      <c r="C72" s="9"/>
      <c r="E72" s="9"/>
      <c r="G72" s="8"/>
    </row>
    <row r="73" spans="1:7" ht="12.75" customHeight="1" x14ac:dyDescent="0.2">
      <c r="A73" s="10">
        <v>5471</v>
      </c>
      <c r="B73" s="8" t="s">
        <v>65</v>
      </c>
      <c r="C73" s="9"/>
      <c r="D73" s="9"/>
      <c r="E73" s="9"/>
      <c r="F73" s="9"/>
      <c r="G73" s="8"/>
    </row>
    <row r="74" spans="1:7" ht="12.75" customHeight="1" x14ac:dyDescent="0.2">
      <c r="A74" s="10">
        <v>5472</v>
      </c>
      <c r="B74" s="8" t="s">
        <v>66</v>
      </c>
      <c r="C74" s="9"/>
      <c r="D74" s="9"/>
      <c r="E74" s="9"/>
      <c r="F74" s="9"/>
      <c r="G74" s="8"/>
    </row>
    <row r="75" spans="1:7" ht="12.75" customHeight="1" x14ac:dyDescent="0.2">
      <c r="A75" s="10">
        <v>5500</v>
      </c>
      <c r="B75" s="8" t="s">
        <v>67</v>
      </c>
      <c r="C75" s="9"/>
      <c r="D75" s="9"/>
      <c r="E75" s="9"/>
      <c r="F75" s="9"/>
      <c r="G75" s="8"/>
    </row>
    <row r="76" spans="1:7" ht="12.75" customHeight="1" x14ac:dyDescent="0.2">
      <c r="A76" s="10">
        <v>5611</v>
      </c>
      <c r="B76" s="8" t="s">
        <v>68</v>
      </c>
      <c r="C76" s="9"/>
      <c r="D76" s="9"/>
      <c r="E76" s="9"/>
      <c r="F76" s="9"/>
      <c r="G76" s="8"/>
    </row>
    <row r="77" spans="1:7" ht="12.75" customHeight="1" x14ac:dyDescent="0.2">
      <c r="A77" s="10">
        <v>5800</v>
      </c>
      <c r="B77" s="8" t="s">
        <v>69</v>
      </c>
      <c r="C77" s="9"/>
      <c r="D77" s="9"/>
      <c r="E77" s="9"/>
      <c r="F77" s="9"/>
      <c r="G77" s="8"/>
    </row>
    <row r="78" spans="1:7" ht="12.75" customHeight="1" x14ac:dyDescent="0.2">
      <c r="A78" s="10">
        <v>5801</v>
      </c>
      <c r="B78" s="8" t="s">
        <v>70</v>
      </c>
      <c r="C78" s="9"/>
      <c r="D78" s="9"/>
      <c r="E78" s="9"/>
      <c r="F78" s="9"/>
      <c r="G78" s="8"/>
    </row>
    <row r="79" spans="1:7" ht="12.75" customHeight="1" x14ac:dyDescent="0.2">
      <c r="A79" s="10">
        <v>5802</v>
      </c>
      <c r="B79" s="8" t="s">
        <v>71</v>
      </c>
      <c r="C79" s="9"/>
      <c r="D79" s="9"/>
      <c r="E79" s="9"/>
      <c r="F79" s="9"/>
      <c r="G79" s="8"/>
    </row>
    <row r="80" spans="1:7" ht="12.75" customHeight="1" x14ac:dyDescent="0.2">
      <c r="A80" s="10">
        <v>5803</v>
      </c>
      <c r="B80" s="8" t="s">
        <v>72</v>
      </c>
      <c r="C80" s="9"/>
      <c r="D80" s="9"/>
      <c r="E80" s="9"/>
      <c r="F80" s="9"/>
      <c r="G80" s="8"/>
    </row>
    <row r="81" spans="1:7" ht="12.75" customHeight="1" x14ac:dyDescent="0.2">
      <c r="A81" s="10">
        <v>5804</v>
      </c>
      <c r="B81" s="8" t="s">
        <v>73</v>
      </c>
      <c r="C81" s="9"/>
      <c r="D81" s="9"/>
      <c r="E81" s="9"/>
      <c r="F81" s="9"/>
      <c r="G81" s="8"/>
    </row>
    <row r="82" spans="1:7" ht="12.75" customHeight="1" x14ac:dyDescent="0.2">
      <c r="A82" s="10">
        <v>5805</v>
      </c>
      <c r="B82" s="8" t="s">
        <v>74</v>
      </c>
      <c r="C82" s="9"/>
      <c r="D82" s="9"/>
      <c r="E82" s="9"/>
      <c r="F82" s="9"/>
      <c r="G82" s="8"/>
    </row>
    <row r="83" spans="1:7" ht="12.75" customHeight="1" x14ac:dyDescent="0.2">
      <c r="A83" s="10">
        <v>5806</v>
      </c>
      <c r="B83" s="8" t="s">
        <v>75</v>
      </c>
      <c r="C83" s="9"/>
      <c r="D83" s="9"/>
      <c r="E83" s="9"/>
      <c r="F83" s="9"/>
      <c r="G83" s="8"/>
    </row>
    <row r="84" spans="1:7" ht="12.75" customHeight="1" x14ac:dyDescent="0.2">
      <c r="A84" s="10">
        <v>5807</v>
      </c>
      <c r="B84" s="8" t="s">
        <v>160</v>
      </c>
      <c r="C84" s="9"/>
      <c r="D84" s="9"/>
      <c r="E84" s="9"/>
      <c r="F84" s="9"/>
      <c r="G84" s="8"/>
    </row>
    <row r="85" spans="1:7" ht="12.75" customHeight="1" x14ac:dyDescent="0.2">
      <c r="A85" s="10">
        <v>5810</v>
      </c>
      <c r="B85" s="8" t="s">
        <v>76</v>
      </c>
      <c r="C85" s="9"/>
      <c r="D85" s="9">
        <v>-3300</v>
      </c>
      <c r="E85" s="9"/>
      <c r="F85" s="9">
        <v>-2000</v>
      </c>
      <c r="G85" s="8"/>
    </row>
    <row r="86" spans="1:7" ht="12.75" customHeight="1" x14ac:dyDescent="0.2">
      <c r="A86" s="10">
        <v>5831</v>
      </c>
      <c r="B86" s="8" t="s">
        <v>77</v>
      </c>
      <c r="C86" s="9"/>
      <c r="D86" s="9"/>
      <c r="E86" s="9"/>
      <c r="F86" s="9"/>
      <c r="G86" s="8"/>
    </row>
    <row r="87" spans="1:7" ht="12.75" customHeight="1" x14ac:dyDescent="0.2">
      <c r="A87" s="10">
        <v>5910</v>
      </c>
      <c r="B87" s="8" t="s">
        <v>78</v>
      </c>
      <c r="C87" s="9"/>
      <c r="D87" s="9"/>
      <c r="E87" s="9"/>
      <c r="F87" s="9"/>
      <c r="G87" s="8"/>
    </row>
    <row r="88" spans="1:7" ht="12.75" customHeight="1" x14ac:dyDescent="0.2">
      <c r="A88" s="10">
        <v>5931</v>
      </c>
      <c r="B88" s="8" t="s">
        <v>79</v>
      </c>
      <c r="C88" s="9"/>
      <c r="D88" s="9">
        <v>-500</v>
      </c>
      <c r="E88" s="9"/>
      <c r="F88" s="9">
        <v>-800</v>
      </c>
      <c r="G88" s="8"/>
    </row>
    <row r="89" spans="1:7" ht="12.75" customHeight="1" x14ac:dyDescent="0.2">
      <c r="A89" s="10">
        <v>5933</v>
      </c>
      <c r="B89" s="8" t="s">
        <v>80</v>
      </c>
      <c r="C89" s="9"/>
      <c r="D89" s="9"/>
      <c r="E89" s="9"/>
      <c r="F89" s="9"/>
      <c r="G89" s="8"/>
    </row>
    <row r="90" spans="1:7" ht="12.75" customHeight="1" x14ac:dyDescent="0.2">
      <c r="A90" s="10">
        <v>5934</v>
      </c>
      <c r="B90" s="8" t="s">
        <v>81</v>
      </c>
      <c r="C90" s="9"/>
      <c r="D90" s="9"/>
      <c r="E90" s="9"/>
      <c r="F90" s="9"/>
      <c r="G90" s="8"/>
    </row>
    <row r="91" spans="1:7" ht="12.75" customHeight="1" x14ac:dyDescent="0.2">
      <c r="A91" s="10">
        <v>5935</v>
      </c>
      <c r="B91" s="8" t="s">
        <v>82</v>
      </c>
      <c r="C91" s="9"/>
      <c r="D91" s="9"/>
      <c r="E91" s="9"/>
      <c r="F91" s="9"/>
      <c r="G91" s="8"/>
    </row>
    <row r="92" spans="1:7" ht="12.75" customHeight="1" x14ac:dyDescent="0.2">
      <c r="A92" s="10">
        <v>5936</v>
      </c>
      <c r="B92" s="8" t="s">
        <v>83</v>
      </c>
      <c r="C92" s="9"/>
      <c r="D92" s="9"/>
      <c r="E92" s="9"/>
      <c r="F92" s="9"/>
      <c r="G92" s="8"/>
    </row>
    <row r="93" spans="1:7" ht="12.75" customHeight="1" x14ac:dyDescent="0.2">
      <c r="A93" s="10">
        <v>5943</v>
      </c>
      <c r="B93" s="8" t="s">
        <v>84</v>
      </c>
      <c r="C93" s="9"/>
      <c r="D93" s="9"/>
      <c r="E93" s="9"/>
      <c r="F93" s="9"/>
      <c r="G93" s="8"/>
    </row>
    <row r="94" spans="1:7" ht="12.75" customHeight="1" x14ac:dyDescent="0.2">
      <c r="A94" s="4" t="s">
        <v>1</v>
      </c>
      <c r="B94" s="5"/>
      <c r="C94" s="6" t="s">
        <v>153</v>
      </c>
      <c r="D94" s="6" t="s">
        <v>154</v>
      </c>
      <c r="E94" s="6" t="s">
        <v>174</v>
      </c>
      <c r="F94" s="6" t="s">
        <v>175</v>
      </c>
      <c r="G94" s="5" t="s">
        <v>131</v>
      </c>
    </row>
    <row r="95" spans="1:7" ht="12.75" customHeight="1" x14ac:dyDescent="0.2">
      <c r="A95" s="10">
        <v>5945</v>
      </c>
      <c r="B95" s="8" t="s">
        <v>85</v>
      </c>
      <c r="C95" s="9">
        <v>-20</v>
      </c>
      <c r="D95" s="9">
        <v>-300</v>
      </c>
      <c r="E95" s="9">
        <v>-200</v>
      </c>
      <c r="F95" s="9">
        <v>-400</v>
      </c>
      <c r="G95" s="8"/>
    </row>
    <row r="96" spans="1:7" ht="12.75" customHeight="1" x14ac:dyDescent="0.2">
      <c r="A96" s="10">
        <v>6041</v>
      </c>
      <c r="B96" s="8" t="s">
        <v>86</v>
      </c>
      <c r="C96" s="9"/>
      <c r="D96" s="9" t="s">
        <v>157</v>
      </c>
      <c r="E96" s="9"/>
      <c r="F96" s="9"/>
      <c r="G96" s="8"/>
    </row>
    <row r="97" spans="1:7" ht="12.75" customHeight="1" x14ac:dyDescent="0.2">
      <c r="A97" s="10">
        <v>6043</v>
      </c>
      <c r="B97" s="8" t="s">
        <v>87</v>
      </c>
      <c r="C97" s="9"/>
      <c r="D97" s="9"/>
      <c r="E97" s="9"/>
      <c r="F97" s="9"/>
      <c r="G97" s="8"/>
    </row>
    <row r="98" spans="1:7" ht="12.75" customHeight="1" x14ac:dyDescent="0.2">
      <c r="A98" s="10">
        <v>6072</v>
      </c>
      <c r="B98" s="8" t="s">
        <v>88</v>
      </c>
      <c r="C98" s="9"/>
      <c r="D98" s="9"/>
      <c r="E98" s="9"/>
      <c r="F98" s="9"/>
      <c r="G98" s="8"/>
    </row>
    <row r="99" spans="1:7" ht="12.75" customHeight="1" x14ac:dyDescent="0.2">
      <c r="A99" s="10">
        <v>6110</v>
      </c>
      <c r="B99" s="8" t="s">
        <v>89</v>
      </c>
      <c r="C99" s="9"/>
      <c r="D99" s="9"/>
      <c r="E99" s="9"/>
      <c r="F99" s="9"/>
      <c r="G99" s="8"/>
    </row>
    <row r="100" spans="1:7" ht="12.75" customHeight="1" x14ac:dyDescent="0.2">
      <c r="A100" s="10">
        <v>6150</v>
      </c>
      <c r="B100" s="8" t="s">
        <v>90</v>
      </c>
      <c r="C100" s="9"/>
      <c r="D100" s="9"/>
      <c r="E100" s="9"/>
      <c r="F100" s="9"/>
      <c r="G100" s="8"/>
    </row>
    <row r="101" spans="1:7" ht="15.75" customHeight="1" x14ac:dyDescent="0.2">
      <c r="A101" s="10">
        <v>6212</v>
      </c>
      <c r="B101" s="8" t="s">
        <v>91</v>
      </c>
      <c r="C101" s="9"/>
      <c r="D101" s="9"/>
      <c r="E101" s="9"/>
      <c r="F101" s="9"/>
      <c r="G101" s="8"/>
    </row>
    <row r="102" spans="1:7" ht="15.75" customHeight="1" x14ac:dyDescent="0.2">
      <c r="A102" s="10">
        <v>6220</v>
      </c>
      <c r="B102" s="8" t="s">
        <v>92</v>
      </c>
      <c r="C102" s="9"/>
      <c r="D102" s="9"/>
      <c r="E102" s="9"/>
      <c r="F102" s="9"/>
      <c r="G102" s="8"/>
    </row>
    <row r="103" spans="1:7" ht="12.75" customHeight="1" x14ac:dyDescent="0.2">
      <c r="A103" s="10">
        <v>6250</v>
      </c>
      <c r="B103" s="8" t="s">
        <v>93</v>
      </c>
      <c r="C103" s="9"/>
      <c r="D103" s="9"/>
      <c r="E103" s="9"/>
      <c r="F103" s="9"/>
      <c r="G103" s="8"/>
    </row>
    <row r="104" spans="1:7" ht="12.75" customHeight="1" x14ac:dyDescent="0.2">
      <c r="A104" s="10">
        <v>6310</v>
      </c>
      <c r="B104" s="8" t="s">
        <v>94</v>
      </c>
      <c r="C104" s="9"/>
      <c r="D104" s="9"/>
      <c r="E104" s="9"/>
      <c r="F104" s="9"/>
      <c r="G104" s="8"/>
    </row>
    <row r="105" spans="1:7" ht="12.75" customHeight="1" x14ac:dyDescent="0.2">
      <c r="A105" s="10">
        <v>6411</v>
      </c>
      <c r="B105" s="8" t="s">
        <v>95</v>
      </c>
      <c r="C105" s="9"/>
      <c r="D105" s="9"/>
      <c r="E105" s="9"/>
      <c r="F105" s="9"/>
      <c r="G105" s="8"/>
    </row>
    <row r="106" spans="1:7" ht="12.75" customHeight="1" x14ac:dyDescent="0.2">
      <c r="A106" s="10">
        <v>6412</v>
      </c>
      <c r="B106" s="8" t="s">
        <v>96</v>
      </c>
      <c r="C106" s="9"/>
      <c r="D106" s="9"/>
      <c r="E106" s="9"/>
      <c r="F106" s="9"/>
      <c r="G106" s="8"/>
    </row>
    <row r="107" spans="1:7" ht="12.75" customHeight="1" x14ac:dyDescent="0.2">
      <c r="A107" s="10">
        <v>6413</v>
      </c>
      <c r="B107" s="8" t="s">
        <v>97</v>
      </c>
      <c r="C107" s="9"/>
      <c r="D107" s="9"/>
      <c r="E107" s="9"/>
      <c r="F107" s="9"/>
      <c r="G107" s="8"/>
    </row>
    <row r="108" spans="1:7" ht="12.75" customHeight="1" x14ac:dyDescent="0.2">
      <c r="A108" s="10">
        <v>6423</v>
      </c>
      <c r="B108" s="8" t="s">
        <v>161</v>
      </c>
      <c r="C108" s="9"/>
      <c r="D108" s="9"/>
      <c r="E108" s="9"/>
      <c r="F108" s="9"/>
      <c r="G108" s="8"/>
    </row>
    <row r="109" spans="1:7" ht="12.75" customHeight="1" x14ac:dyDescent="0.2">
      <c r="A109" s="10">
        <v>6520</v>
      </c>
      <c r="B109" s="8" t="s">
        <v>98</v>
      </c>
      <c r="C109" s="9"/>
      <c r="D109" s="9"/>
      <c r="E109" s="9"/>
      <c r="F109" s="9"/>
      <c r="G109" s="8"/>
    </row>
    <row r="110" spans="1:7" ht="12.75" customHeight="1" x14ac:dyDescent="0.2">
      <c r="A110" s="10">
        <v>6531</v>
      </c>
      <c r="B110" s="8" t="s">
        <v>99</v>
      </c>
      <c r="C110" s="9"/>
      <c r="D110" s="9"/>
      <c r="E110" s="9"/>
      <c r="F110" s="9"/>
      <c r="G110" s="8"/>
    </row>
    <row r="111" spans="1:7" ht="12.75" customHeight="1" x14ac:dyDescent="0.2">
      <c r="A111" s="10">
        <v>6570</v>
      </c>
      <c r="B111" s="8" t="s">
        <v>100</v>
      </c>
      <c r="C111" s="9"/>
      <c r="D111" s="9"/>
      <c r="E111" s="9"/>
      <c r="F111" s="9"/>
      <c r="G111" s="8"/>
    </row>
    <row r="112" spans="1:7" ht="12.75" customHeight="1" x14ac:dyDescent="0.2">
      <c r="A112" s="10">
        <v>6590</v>
      </c>
      <c r="B112" s="8" t="s">
        <v>101</v>
      </c>
      <c r="C112" s="9"/>
      <c r="D112" s="9"/>
      <c r="E112" s="9"/>
      <c r="F112" s="9"/>
      <c r="G112" s="8"/>
    </row>
    <row r="113" spans="1:26" ht="12.75" customHeight="1" x14ac:dyDescent="0.2">
      <c r="A113" s="10">
        <v>6970</v>
      </c>
      <c r="B113" s="8" t="s">
        <v>102</v>
      </c>
      <c r="C113" s="9"/>
      <c r="D113" s="9"/>
      <c r="E113" s="9"/>
      <c r="F113" s="9"/>
      <c r="G113" s="8"/>
    </row>
    <row r="114" spans="1:26" ht="12.75" customHeight="1" x14ac:dyDescent="0.2">
      <c r="A114" s="10">
        <v>6971</v>
      </c>
      <c r="B114" s="8" t="s">
        <v>103</v>
      </c>
      <c r="C114" s="9"/>
      <c r="D114" s="9"/>
      <c r="E114" s="9"/>
      <c r="F114" s="9"/>
      <c r="G114" s="8"/>
    </row>
    <row r="115" spans="1:26" ht="12.75" customHeight="1" x14ac:dyDescent="0.2">
      <c r="A115" s="10">
        <v>6972</v>
      </c>
      <c r="B115" s="8" t="s">
        <v>104</v>
      </c>
      <c r="C115" s="9"/>
      <c r="D115" s="9"/>
      <c r="E115" s="9"/>
      <c r="F115" s="9">
        <v>-1600</v>
      </c>
      <c r="G115" s="8" t="s">
        <v>155</v>
      </c>
    </row>
    <row r="116" spans="1:26" ht="12.75" customHeight="1" x14ac:dyDescent="0.2">
      <c r="A116" s="10">
        <v>6973</v>
      </c>
      <c r="B116" s="8" t="s">
        <v>105</v>
      </c>
      <c r="C116" s="9"/>
      <c r="D116" s="9"/>
      <c r="E116" s="9"/>
      <c r="F116" s="9"/>
      <c r="G116" s="8"/>
    </row>
    <row r="117" spans="1:26" ht="12.75" customHeight="1" x14ac:dyDescent="0.2">
      <c r="A117" s="10">
        <v>6990</v>
      </c>
      <c r="B117" s="8" t="s">
        <v>106</v>
      </c>
      <c r="C117" s="9"/>
      <c r="D117" s="9"/>
      <c r="E117" s="9"/>
      <c r="F117" s="9"/>
      <c r="G117" s="8"/>
    </row>
    <row r="118" spans="1:26" ht="12.75" customHeight="1" x14ac:dyDescent="0.2">
      <c r="A118" s="10">
        <v>6995</v>
      </c>
      <c r="B118" s="8" t="s">
        <v>107</v>
      </c>
      <c r="C118" s="9"/>
      <c r="D118" s="9"/>
      <c r="E118" s="9"/>
      <c r="F118" s="9"/>
      <c r="G118" s="8"/>
    </row>
    <row r="119" spans="1:26" ht="12.75" customHeight="1" x14ac:dyDescent="0.2">
      <c r="A119" s="80">
        <v>6996</v>
      </c>
      <c r="B119" s="81" t="s">
        <v>184</v>
      </c>
      <c r="C119" s="9"/>
      <c r="D119" s="9"/>
      <c r="E119" s="9"/>
      <c r="F119" s="9"/>
      <c r="G119" s="8"/>
    </row>
    <row r="120" spans="1:26" ht="12.75" customHeight="1" x14ac:dyDescent="0.2">
      <c r="A120" s="19" t="s">
        <v>108</v>
      </c>
      <c r="B120" s="8"/>
      <c r="C120" s="9">
        <f>SUM(C54:C93,C95:C119)</f>
        <v>-1387</v>
      </c>
      <c r="D120" s="9">
        <f t="shared" ref="D120:F120" si="5">SUM(D54:D93,D95:D119)</f>
        <v>-7250</v>
      </c>
      <c r="E120" s="9">
        <f t="shared" si="5"/>
        <v>-2059.3000000000002</v>
      </c>
      <c r="F120" s="9">
        <f t="shared" si="5"/>
        <v>-8500</v>
      </c>
      <c r="G120" s="8"/>
    </row>
    <row r="121" spans="1:26" ht="12.75" customHeight="1" x14ac:dyDescent="0.2">
      <c r="A121" s="12"/>
      <c r="C121" s="9"/>
      <c r="D121" s="9"/>
      <c r="E121" s="18"/>
      <c r="F121" s="18"/>
    </row>
    <row r="122" spans="1:26" ht="12.75" customHeight="1" x14ac:dyDescent="0.2">
      <c r="A122" s="7" t="s">
        <v>109</v>
      </c>
      <c r="B122" s="8"/>
      <c r="C122" s="9"/>
      <c r="D122" s="9"/>
      <c r="E122" s="9"/>
      <c r="F122" s="9"/>
      <c r="G122" s="8"/>
    </row>
    <row r="123" spans="1:26" ht="12.75" customHeight="1" x14ac:dyDescent="0.2">
      <c r="A123" s="10">
        <v>7510</v>
      </c>
      <c r="B123" s="8" t="s">
        <v>110</v>
      </c>
      <c r="C123" s="9"/>
      <c r="D123" s="9"/>
      <c r="E123" s="9"/>
      <c r="F123" s="9"/>
      <c r="G123" s="8"/>
    </row>
    <row r="124" spans="1:26" ht="12.75" customHeight="1" x14ac:dyDescent="0.2">
      <c r="A124" s="10">
        <v>7511</v>
      </c>
      <c r="B124" s="8" t="s">
        <v>111</v>
      </c>
      <c r="C124" s="9"/>
      <c r="D124" s="9"/>
      <c r="E124" s="9"/>
      <c r="F124" s="9"/>
      <c r="G124" s="8"/>
    </row>
    <row r="125" spans="1:26" ht="12.75" customHeight="1" x14ac:dyDescent="0.2">
      <c r="A125" s="44" t="s">
        <v>112</v>
      </c>
      <c r="B125" s="45"/>
      <c r="C125" s="11">
        <f t="shared" ref="C125:F125" si="6">SUM(C123:C124)</f>
        <v>0</v>
      </c>
      <c r="D125" s="11">
        <f t="shared" si="6"/>
        <v>0</v>
      </c>
      <c r="E125" s="11">
        <f t="shared" si="6"/>
        <v>0</v>
      </c>
      <c r="F125" s="11">
        <f t="shared" si="6"/>
        <v>0</v>
      </c>
      <c r="G125" s="45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2.75" customHeight="1" x14ac:dyDescent="0.2">
      <c r="A126" s="10"/>
      <c r="B126" s="8"/>
      <c r="C126" s="30"/>
      <c r="D126" s="9"/>
      <c r="E126" s="9"/>
      <c r="F126" s="33"/>
      <c r="G126" s="8"/>
    </row>
    <row r="127" spans="1:26" ht="12.75" customHeight="1" x14ac:dyDescent="0.2">
      <c r="A127" s="89" t="s">
        <v>113</v>
      </c>
      <c r="B127" s="90"/>
      <c r="C127" s="30"/>
      <c r="D127" s="9"/>
      <c r="E127" s="9"/>
      <c r="F127" s="33"/>
      <c r="G127" s="8"/>
    </row>
    <row r="128" spans="1:26" ht="12.75" customHeight="1" x14ac:dyDescent="0.2">
      <c r="A128" s="10">
        <v>7820</v>
      </c>
      <c r="B128" s="8" t="s">
        <v>114</v>
      </c>
      <c r="C128" s="9">
        <v>-3106.3</v>
      </c>
      <c r="D128" s="33"/>
      <c r="E128" s="9"/>
      <c r="F128" s="33"/>
      <c r="G128" s="8"/>
    </row>
    <row r="129" spans="1:26" ht="12.75" customHeight="1" x14ac:dyDescent="0.2">
      <c r="A129" s="10">
        <v>7822</v>
      </c>
      <c r="B129" s="8" t="s">
        <v>115</v>
      </c>
      <c r="C129" s="54"/>
      <c r="D129" s="11"/>
      <c r="E129" s="11"/>
      <c r="F129" s="55"/>
      <c r="G129" s="1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2.75" customHeight="1" x14ac:dyDescent="0.2">
      <c r="A130" s="7" t="s">
        <v>116</v>
      </c>
      <c r="B130" s="19"/>
      <c r="C130" s="54">
        <f>SUM(C128:C129)</f>
        <v>-3106.3</v>
      </c>
      <c r="D130" s="54">
        <f t="shared" ref="D130:F130" si="7">SUM(D128:D129)</f>
        <v>0</v>
      </c>
      <c r="E130" s="54">
        <f t="shared" si="7"/>
        <v>0</v>
      </c>
      <c r="F130" s="54">
        <f t="shared" si="7"/>
        <v>0</v>
      </c>
      <c r="G130" s="1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2.75" customHeight="1" x14ac:dyDescent="0.2">
      <c r="A131" s="60" t="s">
        <v>117</v>
      </c>
      <c r="B131" s="61"/>
      <c r="C131" s="9">
        <f>SUM(C49,C120,C125+C130)</f>
        <v>-6493.3</v>
      </c>
      <c r="D131" s="9">
        <f t="shared" ref="D131:E131" si="8">SUM(D49,D120,D125+D130)</f>
        <v>-9250</v>
      </c>
      <c r="E131" s="9">
        <f t="shared" si="8"/>
        <v>-3864</v>
      </c>
      <c r="F131" s="9">
        <f>SUM(F49,F120,F125,F130)</f>
        <v>-10500</v>
      </c>
      <c r="G131" s="28"/>
    </row>
    <row r="132" spans="1:26" ht="12.75" customHeight="1" x14ac:dyDescent="0.2">
      <c r="A132" s="7" t="s">
        <v>118</v>
      </c>
      <c r="B132" s="19"/>
      <c r="C132" s="9">
        <f t="shared" ref="C132:F132" si="9">SUM(C40,C131)</f>
        <v>-3525.3</v>
      </c>
      <c r="D132" s="9">
        <f t="shared" si="9"/>
        <v>0</v>
      </c>
      <c r="E132" s="9">
        <f t="shared" si="9"/>
        <v>3165</v>
      </c>
      <c r="F132" s="9">
        <f t="shared" si="9"/>
        <v>0</v>
      </c>
      <c r="G132" s="8"/>
    </row>
    <row r="133" spans="1:26" ht="12.75" customHeight="1" x14ac:dyDescent="0.2">
      <c r="A133" s="7" t="s">
        <v>119</v>
      </c>
      <c r="B133" s="8"/>
      <c r="C133" s="9"/>
      <c r="D133" s="9"/>
      <c r="E133" s="9"/>
      <c r="F133" s="9"/>
      <c r="G133" s="8"/>
    </row>
    <row r="134" spans="1:26" ht="12.75" customHeight="1" x14ac:dyDescent="0.2">
      <c r="A134" s="10">
        <v>8300</v>
      </c>
      <c r="B134" s="8" t="s">
        <v>120</v>
      </c>
      <c r="C134" s="9"/>
      <c r="D134" s="9"/>
      <c r="E134" s="9"/>
      <c r="F134" s="9"/>
      <c r="G134" s="8"/>
    </row>
    <row r="135" spans="1:26" ht="12.75" customHeight="1" x14ac:dyDescent="0.2">
      <c r="A135" s="10">
        <v>8310</v>
      </c>
      <c r="B135" s="8" t="s">
        <v>121</v>
      </c>
      <c r="C135" s="9"/>
      <c r="D135" s="9"/>
      <c r="E135" s="9"/>
      <c r="F135" s="9"/>
      <c r="G135" s="8"/>
    </row>
    <row r="136" spans="1:26" ht="12.75" customHeight="1" x14ac:dyDescent="0.2">
      <c r="A136" s="10">
        <v>8390</v>
      </c>
      <c r="B136" s="8" t="s">
        <v>122</v>
      </c>
      <c r="C136" s="9"/>
      <c r="D136" s="9"/>
      <c r="E136" s="9"/>
      <c r="F136" s="9"/>
      <c r="G136" s="8"/>
    </row>
    <row r="137" spans="1:26" ht="12.75" customHeight="1" x14ac:dyDescent="0.2">
      <c r="A137" s="10">
        <v>8400</v>
      </c>
      <c r="B137" s="8" t="s">
        <v>123</v>
      </c>
      <c r="C137" s="9"/>
      <c r="D137" s="9"/>
      <c r="E137" s="9"/>
      <c r="F137" s="9"/>
      <c r="G137" s="8"/>
    </row>
    <row r="138" spans="1:26" ht="12.75" customHeight="1" x14ac:dyDescent="0.2">
      <c r="A138" s="10">
        <v>8410</v>
      </c>
      <c r="B138" s="31" t="s">
        <v>124</v>
      </c>
      <c r="C138" s="9"/>
      <c r="D138" s="9"/>
      <c r="E138" s="9"/>
      <c r="F138" s="9"/>
      <c r="G138" s="35"/>
    </row>
    <row r="139" spans="1:26" ht="12.75" customHeight="1" x14ac:dyDescent="0.2">
      <c r="A139" s="10">
        <v>8422</v>
      </c>
      <c r="B139" s="31" t="s">
        <v>125</v>
      </c>
      <c r="C139" s="9"/>
      <c r="D139" s="9"/>
      <c r="E139" s="9"/>
      <c r="F139" s="9"/>
      <c r="G139" s="35"/>
    </row>
    <row r="140" spans="1:26" ht="12.75" customHeight="1" x14ac:dyDescent="0.2">
      <c r="A140" s="10">
        <v>8423</v>
      </c>
      <c r="B140" s="31" t="s">
        <v>126</v>
      </c>
      <c r="C140" s="9"/>
      <c r="D140" s="9"/>
      <c r="E140" s="9"/>
      <c r="F140" s="9"/>
      <c r="G140" s="35"/>
    </row>
    <row r="141" spans="1:26" ht="12.75" customHeight="1" x14ac:dyDescent="0.2">
      <c r="A141" s="10">
        <v>8710</v>
      </c>
      <c r="B141" s="31" t="s">
        <v>162</v>
      </c>
      <c r="C141" s="9"/>
      <c r="D141" s="9"/>
      <c r="E141" s="9"/>
      <c r="F141" s="9"/>
      <c r="G141" s="35"/>
    </row>
    <row r="142" spans="1:26" ht="12.75" customHeight="1" x14ac:dyDescent="0.2">
      <c r="A142" s="10" t="s">
        <v>127</v>
      </c>
      <c r="B142" s="19"/>
      <c r="C142" s="9">
        <f>SUM(C134:C141)</f>
        <v>0</v>
      </c>
      <c r="D142" s="9">
        <f t="shared" ref="D142:F142" si="10">SUM(D134:D141)</f>
        <v>0</v>
      </c>
      <c r="E142" s="9">
        <f t="shared" si="10"/>
        <v>0</v>
      </c>
      <c r="F142" s="9">
        <f t="shared" si="10"/>
        <v>0</v>
      </c>
      <c r="G142" s="8"/>
    </row>
    <row r="143" spans="1:26" ht="12.75" customHeight="1" x14ac:dyDescent="0.2">
      <c r="A143" s="7" t="s">
        <v>128</v>
      </c>
      <c r="B143" s="19"/>
      <c r="C143" s="9">
        <f t="shared" ref="C143:F143" si="11">SUM(C132,C142)</f>
        <v>-3525.3</v>
      </c>
      <c r="D143" s="9">
        <f t="shared" si="11"/>
        <v>0</v>
      </c>
      <c r="E143" s="9">
        <f t="shared" si="11"/>
        <v>3165</v>
      </c>
      <c r="F143" s="9">
        <f t="shared" si="11"/>
        <v>0</v>
      </c>
      <c r="G143" s="8"/>
    </row>
    <row r="144" spans="1:26" ht="12.75" customHeight="1" x14ac:dyDescent="0.2">
      <c r="A144" s="7" t="s">
        <v>129</v>
      </c>
      <c r="B144" s="19"/>
      <c r="C144" s="11">
        <f t="shared" ref="C144:F144" si="12">SUM(C143)</f>
        <v>-3525.3</v>
      </c>
      <c r="D144" s="11">
        <f t="shared" si="12"/>
        <v>0</v>
      </c>
      <c r="E144" s="11">
        <f t="shared" si="12"/>
        <v>3165</v>
      </c>
      <c r="F144" s="11">
        <f t="shared" si="12"/>
        <v>0</v>
      </c>
      <c r="G144" s="1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6" ht="12.75" customHeight="1" x14ac:dyDescent="0.2">
      <c r="A145" s="12"/>
      <c r="C145" s="18"/>
      <c r="D145" s="18"/>
      <c r="E145" s="18"/>
      <c r="F145" s="18"/>
    </row>
    <row r="146" spans="1:6" ht="12.75" customHeight="1" x14ac:dyDescent="0.2">
      <c r="A146" s="1"/>
      <c r="C146" s="18"/>
      <c r="D146" s="18"/>
      <c r="E146" s="18"/>
      <c r="F146" s="18"/>
    </row>
    <row r="147" spans="1:6" ht="12.75" customHeight="1" x14ac:dyDescent="0.2"/>
    <row r="148" spans="1:6" ht="12.75" customHeight="1" x14ac:dyDescent="0.2">
      <c r="A148" s="12"/>
      <c r="C148" s="18"/>
      <c r="D148" s="18"/>
      <c r="E148" s="18"/>
      <c r="F148" s="18"/>
    </row>
    <row r="149" spans="1:6" ht="12.75" customHeight="1" x14ac:dyDescent="0.2"/>
    <row r="150" spans="1:6" ht="12.75" customHeight="1" x14ac:dyDescent="0.2"/>
    <row r="151" spans="1:6" ht="12.75" customHeight="1" x14ac:dyDescent="0.2"/>
    <row r="152" spans="1:6" ht="12.75" customHeight="1" x14ac:dyDescent="0.2"/>
    <row r="153" spans="1:6" ht="12.75" customHeight="1" x14ac:dyDescent="0.2"/>
    <row r="154" spans="1:6" ht="12.75" customHeight="1" x14ac:dyDescent="0.2"/>
    <row r="155" spans="1:6" ht="12.75" customHeight="1" x14ac:dyDescent="0.2"/>
    <row r="156" spans="1:6" ht="12.75" customHeight="1" x14ac:dyDescent="0.2"/>
    <row r="157" spans="1:6" ht="12.75" customHeight="1" x14ac:dyDescent="0.2"/>
    <row r="158" spans="1:6" ht="12.75" customHeight="1" x14ac:dyDescent="0.2"/>
    <row r="159" spans="1:6" ht="12.75" customHeight="1" x14ac:dyDescent="0.2"/>
    <row r="160" spans="1:6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1">
    <mergeCell ref="A127:B127"/>
  </mergeCells>
  <pageMargins left="1.2649999999999999" right="0.7" top="0.75" bottom="0.75" header="0" footer="0"/>
  <pageSetup paperSize="9" scale="92" fitToHeight="0" orientation="landscape" r:id="rId1"/>
  <headerFooter>
    <oddHeader>&amp;C&amp;"Calibri"&amp;10&amp;K000000 Intern&amp;1#_x000D_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CDB05-5537-466C-A6AC-C057953871C5}">
  <dimension ref="A1:G145"/>
  <sheetViews>
    <sheetView zoomScale="141" workbookViewId="0">
      <selection activeCell="F7" sqref="F7"/>
    </sheetView>
  </sheetViews>
  <sheetFormatPr defaultColWidth="8.85546875" defaultRowHeight="12.75" x14ac:dyDescent="0.2"/>
  <cols>
    <col min="2" max="2" width="34.28515625" bestFit="1" customWidth="1"/>
    <col min="3" max="4" width="10.42578125" bestFit="1" customWidth="1"/>
    <col min="5" max="5" width="12.42578125" bestFit="1" customWidth="1"/>
    <col min="6" max="6" width="10" customWidth="1"/>
    <col min="7" max="7" width="27.28515625" customWidth="1"/>
  </cols>
  <sheetData>
    <row r="1" spans="1:7" x14ac:dyDescent="0.2">
      <c r="A1" s="1" t="s">
        <v>182</v>
      </c>
      <c r="B1" s="2"/>
      <c r="C1" s="3"/>
      <c r="D1" s="3"/>
      <c r="E1" s="3"/>
      <c r="F1" s="3"/>
    </row>
    <row r="2" spans="1:7" ht="25.5" x14ac:dyDescent="0.2">
      <c r="A2" s="4" t="s">
        <v>1</v>
      </c>
      <c r="B2" s="5"/>
      <c r="C2" s="6" t="s">
        <v>153</v>
      </c>
      <c r="D2" s="6" t="s">
        <v>154</v>
      </c>
      <c r="E2" s="6" t="s">
        <v>174</v>
      </c>
      <c r="F2" s="6" t="s">
        <v>175</v>
      </c>
      <c r="G2" s="5" t="s">
        <v>131</v>
      </c>
    </row>
    <row r="3" spans="1:7" x14ac:dyDescent="0.2">
      <c r="A3" s="7" t="s">
        <v>4</v>
      </c>
      <c r="B3" s="8"/>
      <c r="C3" s="9"/>
      <c r="D3" s="9"/>
      <c r="E3" s="76"/>
      <c r="F3" s="9"/>
      <c r="G3" s="8"/>
    </row>
    <row r="4" spans="1:7" x14ac:dyDescent="0.2">
      <c r="A4" s="7" t="s">
        <v>5</v>
      </c>
      <c r="B4" s="8"/>
      <c r="C4" s="9"/>
      <c r="D4" s="9"/>
      <c r="E4" s="9"/>
      <c r="F4" s="9"/>
      <c r="G4" s="8"/>
    </row>
    <row r="5" spans="1:7" x14ac:dyDescent="0.2">
      <c r="A5" s="10">
        <v>3010</v>
      </c>
      <c r="B5" s="8" t="s">
        <v>6</v>
      </c>
      <c r="C5" s="9"/>
      <c r="D5" s="9"/>
      <c r="E5" s="9"/>
      <c r="F5" s="9"/>
      <c r="G5" s="8"/>
    </row>
    <row r="6" spans="1:7" x14ac:dyDescent="0.2">
      <c r="A6" s="10">
        <v>3011</v>
      </c>
      <c r="B6" s="8" t="s">
        <v>7</v>
      </c>
      <c r="C6" s="9"/>
      <c r="D6" s="9"/>
      <c r="E6" s="9"/>
      <c r="F6" s="9"/>
      <c r="G6" s="8"/>
    </row>
    <row r="7" spans="1:7" x14ac:dyDescent="0.2">
      <c r="A7" s="10">
        <v>3012</v>
      </c>
      <c r="B7" s="8" t="s">
        <v>8</v>
      </c>
      <c r="C7" s="9"/>
      <c r="D7" s="9"/>
      <c r="E7" s="9"/>
      <c r="F7" s="9"/>
      <c r="G7" s="8"/>
    </row>
    <row r="8" spans="1:7" x14ac:dyDescent="0.2">
      <c r="A8" s="10">
        <v>3013</v>
      </c>
      <c r="B8" s="8" t="s">
        <v>9</v>
      </c>
      <c r="C8" s="9"/>
      <c r="D8" s="9"/>
      <c r="E8" s="9"/>
      <c r="F8" s="9"/>
      <c r="G8" s="8"/>
    </row>
    <row r="9" spans="1:7" x14ac:dyDescent="0.2">
      <c r="A9" s="10">
        <v>3014</v>
      </c>
      <c r="B9" s="8" t="s">
        <v>10</v>
      </c>
      <c r="C9" s="9"/>
      <c r="D9" s="9"/>
      <c r="E9" s="9"/>
      <c r="F9" s="9"/>
      <c r="G9" s="8"/>
    </row>
    <row r="10" spans="1:7" x14ac:dyDescent="0.2">
      <c r="A10" s="10">
        <v>3015</v>
      </c>
      <c r="B10" s="8" t="s">
        <v>11</v>
      </c>
      <c r="C10" s="9"/>
      <c r="D10" s="9"/>
      <c r="E10" s="9"/>
      <c r="F10" s="9"/>
      <c r="G10" s="38"/>
    </row>
    <row r="11" spans="1:7" x14ac:dyDescent="0.2">
      <c r="A11" s="10">
        <v>3016</v>
      </c>
      <c r="B11" s="8" t="s">
        <v>12</v>
      </c>
      <c r="C11" s="9"/>
      <c r="D11" s="9"/>
      <c r="E11" s="9"/>
      <c r="F11" s="9"/>
      <c r="G11" s="8"/>
    </row>
    <row r="12" spans="1:7" x14ac:dyDescent="0.2">
      <c r="A12" s="10">
        <v>3017</v>
      </c>
      <c r="B12" s="8" t="s">
        <v>132</v>
      </c>
      <c r="C12" s="9"/>
      <c r="D12" s="9"/>
      <c r="E12" s="9"/>
      <c r="F12" s="9"/>
      <c r="G12" s="8"/>
    </row>
    <row r="13" spans="1:7" x14ac:dyDescent="0.2">
      <c r="A13" s="10">
        <v>3018</v>
      </c>
      <c r="B13" s="8" t="s">
        <v>14</v>
      </c>
      <c r="C13" s="9"/>
      <c r="D13" s="9"/>
      <c r="E13" s="9"/>
      <c r="F13" s="9"/>
      <c r="G13" s="8"/>
    </row>
    <row r="14" spans="1:7" x14ac:dyDescent="0.2">
      <c r="A14" s="10">
        <v>3020</v>
      </c>
      <c r="B14" s="8" t="s">
        <v>15</v>
      </c>
      <c r="C14" s="9"/>
      <c r="D14" s="9"/>
      <c r="E14" s="9"/>
      <c r="F14" s="9"/>
      <c r="G14" s="8"/>
    </row>
    <row r="15" spans="1:7" x14ac:dyDescent="0.2">
      <c r="A15" s="10">
        <v>3021</v>
      </c>
      <c r="B15" s="8" t="s">
        <v>16</v>
      </c>
      <c r="C15" s="9"/>
      <c r="D15" s="9"/>
      <c r="E15" s="9"/>
      <c r="F15" s="9"/>
      <c r="G15" s="8"/>
    </row>
    <row r="16" spans="1:7" x14ac:dyDescent="0.2">
      <c r="A16" s="10">
        <v>3022</v>
      </c>
      <c r="B16" s="8" t="s">
        <v>17</v>
      </c>
      <c r="C16" s="9"/>
      <c r="D16" s="9"/>
      <c r="E16" s="9"/>
      <c r="F16" s="9"/>
      <c r="G16" s="8"/>
    </row>
    <row r="17" spans="1:7" x14ac:dyDescent="0.2">
      <c r="A17" s="10">
        <v>3023</v>
      </c>
      <c r="B17" s="8" t="s">
        <v>159</v>
      </c>
      <c r="C17" s="9"/>
      <c r="D17" s="9"/>
      <c r="E17" s="9"/>
      <c r="F17" s="9"/>
      <c r="G17" s="8"/>
    </row>
    <row r="18" spans="1:7" x14ac:dyDescent="0.2">
      <c r="A18" s="10">
        <v>3024</v>
      </c>
      <c r="B18" s="8" t="s">
        <v>167</v>
      </c>
      <c r="C18" s="9"/>
      <c r="D18" s="9"/>
      <c r="E18" s="9"/>
      <c r="F18" s="9"/>
      <c r="G18" s="8"/>
    </row>
    <row r="19" spans="1:7" x14ac:dyDescent="0.2">
      <c r="A19" s="10">
        <v>3025</v>
      </c>
      <c r="B19" s="8" t="s">
        <v>18</v>
      </c>
      <c r="C19" s="9"/>
      <c r="D19" s="9"/>
      <c r="E19" s="9"/>
      <c r="F19" s="9"/>
      <c r="G19" s="8"/>
    </row>
    <row r="20" spans="1:7" x14ac:dyDescent="0.2">
      <c r="A20" s="10">
        <v>3026</v>
      </c>
      <c r="B20" s="8" t="s">
        <v>134</v>
      </c>
      <c r="C20" s="9"/>
      <c r="D20" s="9"/>
      <c r="E20" s="9"/>
      <c r="F20" s="9"/>
      <c r="G20" s="8"/>
    </row>
    <row r="21" spans="1:7" x14ac:dyDescent="0.2">
      <c r="A21" s="10">
        <v>3028</v>
      </c>
      <c r="B21" s="8" t="s">
        <v>20</v>
      </c>
      <c r="C21" s="9"/>
      <c r="D21" s="9"/>
      <c r="E21" s="9"/>
      <c r="F21" s="9"/>
      <c r="G21" s="8"/>
    </row>
    <row r="22" spans="1:7" x14ac:dyDescent="0.2">
      <c r="A22" s="10">
        <v>3029</v>
      </c>
      <c r="B22" s="8" t="s">
        <v>137</v>
      </c>
      <c r="C22" s="9"/>
      <c r="D22" s="9"/>
      <c r="E22" s="9"/>
      <c r="F22" s="9"/>
      <c r="G22" s="8"/>
    </row>
    <row r="23" spans="1:7" x14ac:dyDescent="0.2">
      <c r="A23" s="10">
        <v>3030</v>
      </c>
      <c r="B23" s="8" t="s">
        <v>22</v>
      </c>
      <c r="C23" s="9"/>
      <c r="D23" s="9"/>
      <c r="E23" s="9"/>
      <c r="F23" s="9"/>
      <c r="G23" s="8"/>
    </row>
    <row r="24" spans="1:7" x14ac:dyDescent="0.2">
      <c r="A24" s="10">
        <v>3040</v>
      </c>
      <c r="B24" s="8" t="s">
        <v>158</v>
      </c>
      <c r="C24" s="9"/>
      <c r="D24" s="9"/>
      <c r="E24" s="9"/>
      <c r="F24" s="9"/>
      <c r="G24" s="8"/>
    </row>
    <row r="25" spans="1:7" x14ac:dyDescent="0.2">
      <c r="A25" s="10">
        <v>3050</v>
      </c>
      <c r="B25" s="8" t="s">
        <v>23</v>
      </c>
      <c r="C25" s="9"/>
      <c r="D25" s="9"/>
      <c r="E25" s="9"/>
      <c r="F25" s="9"/>
      <c r="G25" s="8"/>
    </row>
    <row r="26" spans="1:7" x14ac:dyDescent="0.2">
      <c r="A26" s="10">
        <v>3051</v>
      </c>
      <c r="B26" s="8" t="s">
        <v>24</v>
      </c>
      <c r="C26" s="9"/>
      <c r="D26" s="9"/>
      <c r="E26" s="9"/>
      <c r="F26" s="9"/>
      <c r="G26" s="8"/>
    </row>
    <row r="27" spans="1:7" x14ac:dyDescent="0.2">
      <c r="A27" s="10">
        <v>3055</v>
      </c>
      <c r="B27" s="8" t="s">
        <v>25</v>
      </c>
      <c r="C27" s="9"/>
      <c r="D27" s="9"/>
      <c r="E27" s="9"/>
      <c r="F27" s="9"/>
      <c r="G27" s="8"/>
    </row>
    <row r="28" spans="1:7" x14ac:dyDescent="0.2">
      <c r="A28" s="10">
        <v>3740</v>
      </c>
      <c r="B28" s="8" t="s">
        <v>26</v>
      </c>
      <c r="C28" s="9"/>
      <c r="D28" s="9"/>
      <c r="E28" s="9"/>
      <c r="F28" s="9"/>
      <c r="G28" s="8"/>
    </row>
    <row r="29" spans="1:7" x14ac:dyDescent="0.2">
      <c r="A29" s="7" t="s">
        <v>27</v>
      </c>
      <c r="B29" s="7"/>
      <c r="C29" s="9">
        <f>SUM(C5:C28)</f>
        <v>0</v>
      </c>
      <c r="D29" s="9">
        <f>SUM(D5:D28)</f>
        <v>0</v>
      </c>
      <c r="E29" s="9">
        <f>SUM(E5:E28)</f>
        <v>0</v>
      </c>
      <c r="F29" s="9">
        <f>SUM(F5:F28)</f>
        <v>0</v>
      </c>
      <c r="G29" s="8"/>
    </row>
    <row r="30" spans="1:7" x14ac:dyDescent="0.2">
      <c r="A30" s="12"/>
      <c r="B30" s="1"/>
      <c r="C30" s="9"/>
      <c r="D30" s="9"/>
      <c r="E30" s="18"/>
      <c r="F30" s="18"/>
      <c r="G30" s="17"/>
    </row>
    <row r="31" spans="1:7" x14ac:dyDescent="0.2">
      <c r="A31" s="13" t="s">
        <v>28</v>
      </c>
      <c r="B31" s="14"/>
      <c r="C31" s="9"/>
      <c r="D31" s="9"/>
      <c r="E31" s="30"/>
      <c r="F31" s="30"/>
      <c r="G31" s="35"/>
    </row>
    <row r="32" spans="1:7" x14ac:dyDescent="0.2">
      <c r="A32" s="13">
        <v>3985</v>
      </c>
      <c r="B32" s="16" t="s">
        <v>29</v>
      </c>
      <c r="C32" s="9"/>
      <c r="D32" s="9"/>
      <c r="E32" s="9"/>
      <c r="F32" s="9"/>
      <c r="G32" s="35"/>
    </row>
    <row r="33" spans="1:7" x14ac:dyDescent="0.2">
      <c r="A33" s="13">
        <v>3986</v>
      </c>
      <c r="B33" s="16" t="s">
        <v>183</v>
      </c>
      <c r="C33" s="9"/>
      <c r="D33" s="9"/>
      <c r="E33" s="9"/>
      <c r="F33" s="9"/>
      <c r="G33" s="35"/>
    </row>
    <row r="34" spans="1:7" x14ac:dyDescent="0.2">
      <c r="A34" s="13">
        <v>3987</v>
      </c>
      <c r="B34" s="16" t="s">
        <v>30</v>
      </c>
      <c r="C34" s="9"/>
      <c r="D34" s="9"/>
      <c r="E34" s="9"/>
      <c r="F34" s="9"/>
      <c r="G34" s="35"/>
    </row>
    <row r="35" spans="1:7" x14ac:dyDescent="0.2">
      <c r="A35" s="13">
        <v>3988</v>
      </c>
      <c r="B35" s="16" t="s">
        <v>31</v>
      </c>
      <c r="C35" s="9"/>
      <c r="D35" s="9"/>
      <c r="E35" s="9"/>
      <c r="F35" s="9"/>
      <c r="G35" s="35"/>
    </row>
    <row r="36" spans="1:7" x14ac:dyDescent="0.2">
      <c r="A36" s="10">
        <v>3989</v>
      </c>
      <c r="B36" s="10" t="s">
        <v>32</v>
      </c>
      <c r="C36" s="9"/>
      <c r="D36" s="9"/>
      <c r="E36" s="9"/>
      <c r="F36" s="9"/>
      <c r="G36" s="8"/>
    </row>
    <row r="37" spans="1:7" x14ac:dyDescent="0.2">
      <c r="A37" s="10">
        <v>3990</v>
      </c>
      <c r="B37" s="10" t="s">
        <v>33</v>
      </c>
      <c r="C37" s="9"/>
      <c r="D37" s="9"/>
      <c r="E37" s="9"/>
      <c r="F37" s="9"/>
      <c r="G37" s="8"/>
    </row>
    <row r="38" spans="1:7" x14ac:dyDescent="0.2">
      <c r="A38" s="7" t="s">
        <v>34</v>
      </c>
      <c r="B38" s="7"/>
      <c r="C38" s="9">
        <f>SUM(C32:C37)</f>
        <v>0</v>
      </c>
      <c r="D38" s="9">
        <f t="shared" ref="D38:F38" si="0">SUM(D32:D37)</f>
        <v>0</v>
      </c>
      <c r="E38" s="9">
        <f t="shared" si="0"/>
        <v>0</v>
      </c>
      <c r="F38" s="9">
        <f t="shared" si="0"/>
        <v>0</v>
      </c>
      <c r="G38" s="8"/>
    </row>
    <row r="39" spans="1:7" x14ac:dyDescent="0.2">
      <c r="A39" s="12"/>
      <c r="B39" s="1"/>
      <c r="C39" s="9"/>
      <c r="D39" s="9"/>
      <c r="E39" s="18"/>
      <c r="F39" s="18"/>
      <c r="G39" s="17"/>
    </row>
    <row r="40" spans="1:7" x14ac:dyDescent="0.2">
      <c r="A40" s="1" t="s">
        <v>35</v>
      </c>
      <c r="B40" s="2"/>
      <c r="C40" s="9">
        <f t="shared" ref="C40:F40" si="1">SUM(C29,C38)</f>
        <v>0</v>
      </c>
      <c r="D40" s="9">
        <f t="shared" si="1"/>
        <v>0</v>
      </c>
      <c r="E40" s="9">
        <f t="shared" si="1"/>
        <v>0</v>
      </c>
      <c r="F40" s="9">
        <f t="shared" si="1"/>
        <v>0</v>
      </c>
      <c r="G40" s="2"/>
    </row>
    <row r="41" spans="1:7" x14ac:dyDescent="0.2">
      <c r="A41" s="1"/>
      <c r="B41" s="2"/>
      <c r="C41" s="9"/>
      <c r="D41" s="9"/>
      <c r="E41" s="18"/>
      <c r="F41" s="18"/>
      <c r="G41" s="2"/>
    </row>
    <row r="42" spans="1:7" x14ac:dyDescent="0.2">
      <c r="A42" s="7" t="s">
        <v>36</v>
      </c>
      <c r="B42" s="19"/>
      <c r="C42" s="9"/>
      <c r="D42" s="9"/>
      <c r="E42" s="9"/>
      <c r="F42" s="9"/>
      <c r="G42" s="8"/>
    </row>
    <row r="43" spans="1:7" x14ac:dyDescent="0.2">
      <c r="A43" s="7" t="s">
        <v>37</v>
      </c>
      <c r="B43" s="19"/>
      <c r="C43" s="9"/>
      <c r="D43" s="9"/>
      <c r="E43" s="9"/>
      <c r="F43" s="9"/>
      <c r="G43" s="33"/>
    </row>
    <row r="44" spans="1:7" x14ac:dyDescent="0.2">
      <c r="A44" s="10">
        <v>4010</v>
      </c>
      <c r="B44" s="8" t="s">
        <v>38</v>
      </c>
      <c r="C44" s="9"/>
      <c r="D44" s="9"/>
      <c r="E44" s="9"/>
      <c r="F44" s="9"/>
      <c r="G44" s="33"/>
    </row>
    <row r="45" spans="1:7" x14ac:dyDescent="0.2">
      <c r="A45" s="10">
        <v>4011</v>
      </c>
      <c r="B45" s="8" t="s">
        <v>39</v>
      </c>
      <c r="C45" s="9"/>
      <c r="D45" s="9"/>
      <c r="E45" s="9"/>
      <c r="F45" s="9"/>
      <c r="G45" s="33"/>
    </row>
    <row r="46" spans="1:7" x14ac:dyDescent="0.2">
      <c r="A46" s="10">
        <v>4012</v>
      </c>
      <c r="B46" s="8" t="s">
        <v>40</v>
      </c>
      <c r="C46" s="9"/>
      <c r="D46" s="9"/>
      <c r="E46" s="9"/>
      <c r="F46" s="9"/>
      <c r="G46" s="33"/>
    </row>
    <row r="47" spans="1:7" x14ac:dyDescent="0.2">
      <c r="A47" s="10">
        <v>4019</v>
      </c>
      <c r="B47" s="8" t="s">
        <v>41</v>
      </c>
      <c r="C47" s="9"/>
      <c r="D47" s="9"/>
      <c r="E47" s="9"/>
      <c r="F47" s="9"/>
      <c r="G47" s="33"/>
    </row>
    <row r="48" spans="1:7" x14ac:dyDescent="0.2">
      <c r="A48" s="10">
        <v>4055</v>
      </c>
      <c r="B48" s="8" t="s">
        <v>42</v>
      </c>
      <c r="C48" s="9"/>
      <c r="D48" s="9"/>
      <c r="E48" s="9"/>
      <c r="F48" s="9"/>
      <c r="G48" s="33"/>
    </row>
    <row r="49" spans="1:7" x14ac:dyDescent="0.2">
      <c r="A49" s="7" t="s">
        <v>43</v>
      </c>
      <c r="B49" s="19"/>
      <c r="C49" s="9">
        <f t="shared" ref="C49:F49" si="2">SUM(C44:C48)</f>
        <v>0</v>
      </c>
      <c r="D49" s="9">
        <f t="shared" si="2"/>
        <v>0</v>
      </c>
      <c r="E49" s="9">
        <f t="shared" si="2"/>
        <v>0</v>
      </c>
      <c r="F49" s="9">
        <f t="shared" si="2"/>
        <v>0</v>
      </c>
      <c r="G49" s="33"/>
    </row>
    <row r="50" spans="1:7" x14ac:dyDescent="0.2">
      <c r="A50" s="1"/>
      <c r="B50" s="2"/>
      <c r="C50" s="9"/>
      <c r="D50" s="9"/>
      <c r="E50" s="9"/>
      <c r="F50" s="9"/>
      <c r="G50" s="33"/>
    </row>
    <row r="51" spans="1:7" x14ac:dyDescent="0.2">
      <c r="A51" s="2" t="s">
        <v>44</v>
      </c>
      <c r="B51" s="2"/>
      <c r="C51" s="9">
        <f t="shared" ref="C51:F51" si="3">SUM(C40,C49)</f>
        <v>0</v>
      </c>
      <c r="D51" s="9">
        <f t="shared" si="3"/>
        <v>0</v>
      </c>
      <c r="E51" s="9">
        <f t="shared" si="3"/>
        <v>0</v>
      </c>
      <c r="F51" s="9">
        <f t="shared" si="3"/>
        <v>0</v>
      </c>
      <c r="G51" s="33"/>
    </row>
    <row r="52" spans="1:7" ht="25.5" x14ac:dyDescent="0.2">
      <c r="A52" s="4" t="s">
        <v>1</v>
      </c>
      <c r="B52" s="5"/>
      <c r="C52" s="6" t="s">
        <v>153</v>
      </c>
      <c r="D52" s="6" t="s">
        <v>154</v>
      </c>
      <c r="E52" s="6" t="s">
        <v>174</v>
      </c>
      <c r="F52" s="6" t="s">
        <v>175</v>
      </c>
      <c r="G52" s="33" t="s">
        <v>131</v>
      </c>
    </row>
    <row r="53" spans="1:7" x14ac:dyDescent="0.2">
      <c r="A53" s="7" t="s">
        <v>45</v>
      </c>
      <c r="B53" s="19"/>
      <c r="C53" s="9"/>
      <c r="D53" s="9"/>
      <c r="E53" s="9"/>
      <c r="F53" s="9"/>
      <c r="G53" s="33"/>
    </row>
    <row r="54" spans="1:7" x14ac:dyDescent="0.2">
      <c r="A54" s="10">
        <v>5011</v>
      </c>
      <c r="B54" s="8" t="s">
        <v>46</v>
      </c>
      <c r="C54" s="9"/>
      <c r="D54" s="9"/>
      <c r="E54" s="9"/>
      <c r="F54" s="9"/>
      <c r="G54" s="33"/>
    </row>
    <row r="55" spans="1:7" x14ac:dyDescent="0.2">
      <c r="A55" s="10">
        <v>5012</v>
      </c>
      <c r="B55" s="8" t="s">
        <v>47</v>
      </c>
      <c r="C55" s="9"/>
      <c r="D55" s="9"/>
      <c r="E55" s="9"/>
      <c r="F55" s="9"/>
      <c r="G55" s="33"/>
    </row>
    <row r="56" spans="1:7" x14ac:dyDescent="0.2">
      <c r="A56" s="10">
        <v>5013</v>
      </c>
      <c r="B56" s="8" t="s">
        <v>48</v>
      </c>
      <c r="C56" s="9"/>
      <c r="D56" s="9"/>
      <c r="E56" s="9"/>
      <c r="F56" s="9"/>
      <c r="G56" s="33"/>
    </row>
    <row r="57" spans="1:7" x14ac:dyDescent="0.2">
      <c r="A57" s="10">
        <v>5014</v>
      </c>
      <c r="B57" s="8" t="s">
        <v>49</v>
      </c>
      <c r="C57" s="9"/>
      <c r="D57" s="9"/>
      <c r="E57" s="9"/>
      <c r="F57" s="9"/>
      <c r="G57" s="33"/>
    </row>
    <row r="58" spans="1:7" x14ac:dyDescent="0.2">
      <c r="A58" s="10">
        <v>5050</v>
      </c>
      <c r="B58" s="8" t="s">
        <v>50</v>
      </c>
      <c r="C58" s="9"/>
      <c r="D58" s="9"/>
      <c r="E58" s="9"/>
      <c r="F58" s="9"/>
      <c r="G58" s="33"/>
    </row>
    <row r="59" spans="1:7" x14ac:dyDescent="0.2">
      <c r="A59" s="10">
        <v>5060</v>
      </c>
      <c r="B59" s="8" t="s">
        <v>51</v>
      </c>
      <c r="C59" s="9"/>
      <c r="D59" s="9"/>
      <c r="E59" s="9"/>
      <c r="F59" s="9"/>
      <c r="G59" s="33"/>
    </row>
    <row r="60" spans="1:7" x14ac:dyDescent="0.2">
      <c r="A60" s="10">
        <v>5070</v>
      </c>
      <c r="B60" s="8" t="s">
        <v>52</v>
      </c>
      <c r="C60" s="9"/>
      <c r="D60" s="9"/>
      <c r="E60" s="9"/>
      <c r="F60" s="9"/>
      <c r="G60" s="33"/>
    </row>
    <row r="61" spans="1:7" x14ac:dyDescent="0.2">
      <c r="A61" s="10">
        <v>5080</v>
      </c>
      <c r="B61" s="8" t="s">
        <v>53</v>
      </c>
      <c r="C61" s="9"/>
      <c r="D61" s="9"/>
      <c r="E61" s="9"/>
      <c r="F61" s="9"/>
      <c r="G61" s="33"/>
    </row>
    <row r="62" spans="1:7" x14ac:dyDescent="0.2">
      <c r="A62" s="10">
        <v>5090</v>
      </c>
      <c r="B62" s="8" t="s">
        <v>54</v>
      </c>
      <c r="C62" s="9"/>
      <c r="D62" s="9"/>
      <c r="E62" s="9"/>
      <c r="F62" s="9"/>
      <c r="G62" s="33"/>
    </row>
    <row r="63" spans="1:7" x14ac:dyDescent="0.2">
      <c r="A63" s="10">
        <v>5160</v>
      </c>
      <c r="B63" s="8" t="s">
        <v>55</v>
      </c>
      <c r="C63" s="9"/>
      <c r="D63" s="9"/>
      <c r="E63" s="9"/>
      <c r="F63" s="9"/>
      <c r="G63" s="33"/>
    </row>
    <row r="64" spans="1:7" x14ac:dyDescent="0.2">
      <c r="A64" s="10">
        <v>5210</v>
      </c>
      <c r="B64" s="8" t="s">
        <v>56</v>
      </c>
      <c r="C64" s="9"/>
      <c r="D64" s="9"/>
      <c r="E64" s="9"/>
      <c r="F64" s="9"/>
      <c r="G64" s="33"/>
    </row>
    <row r="65" spans="1:7" x14ac:dyDescent="0.2">
      <c r="A65" s="10">
        <v>5220</v>
      </c>
      <c r="B65" s="8" t="s">
        <v>57</v>
      </c>
      <c r="C65" s="9"/>
      <c r="D65" s="9"/>
      <c r="E65" s="9"/>
      <c r="F65" s="9"/>
      <c r="G65" s="33"/>
    </row>
    <row r="66" spans="1:7" x14ac:dyDescent="0.2">
      <c r="A66" s="10">
        <v>5290</v>
      </c>
      <c r="B66" s="8" t="s">
        <v>58</v>
      </c>
      <c r="C66" s="9"/>
      <c r="D66" s="9"/>
      <c r="E66" s="9"/>
      <c r="F66" s="9"/>
      <c r="G66" s="33"/>
    </row>
    <row r="67" spans="1:7" x14ac:dyDescent="0.2">
      <c r="A67" s="10">
        <v>5310</v>
      </c>
      <c r="B67" s="8" t="s">
        <v>59</v>
      </c>
      <c r="C67" s="9"/>
      <c r="D67" s="9"/>
      <c r="E67" s="9"/>
      <c r="F67" s="9"/>
      <c r="G67" s="33"/>
    </row>
    <row r="68" spans="1:7" x14ac:dyDescent="0.2">
      <c r="A68" s="10">
        <v>5410</v>
      </c>
      <c r="B68" s="8" t="s">
        <v>60</v>
      </c>
      <c r="C68" s="9"/>
      <c r="D68" s="9"/>
      <c r="E68" s="9"/>
      <c r="F68" s="9"/>
      <c r="G68" s="33"/>
    </row>
    <row r="69" spans="1:7" x14ac:dyDescent="0.2">
      <c r="A69" s="10">
        <v>5422</v>
      </c>
      <c r="B69" s="8" t="s">
        <v>61</v>
      </c>
      <c r="C69" s="9"/>
      <c r="D69" s="9"/>
      <c r="E69" s="9"/>
      <c r="F69" s="9"/>
      <c r="G69" s="33"/>
    </row>
    <row r="70" spans="1:7" x14ac:dyDescent="0.2">
      <c r="A70" s="10">
        <v>5460</v>
      </c>
      <c r="B70" s="8" t="s">
        <v>62</v>
      </c>
      <c r="C70" s="9"/>
      <c r="D70" s="9"/>
      <c r="E70" s="9"/>
      <c r="F70" s="9"/>
      <c r="G70" s="33"/>
    </row>
    <row r="71" spans="1:7" x14ac:dyDescent="0.2">
      <c r="A71" s="10">
        <v>5461</v>
      </c>
      <c r="B71" s="8" t="s">
        <v>63</v>
      </c>
      <c r="C71" s="9"/>
      <c r="D71" s="9"/>
      <c r="E71" s="9"/>
      <c r="F71" s="9"/>
      <c r="G71" s="33"/>
    </row>
    <row r="72" spans="1:7" x14ac:dyDescent="0.2">
      <c r="A72" s="10">
        <v>5469</v>
      </c>
      <c r="B72" s="8" t="s">
        <v>64</v>
      </c>
      <c r="C72" s="9"/>
      <c r="D72" s="9"/>
      <c r="E72" s="9"/>
      <c r="F72" s="9"/>
      <c r="G72" s="33"/>
    </row>
    <row r="73" spans="1:7" x14ac:dyDescent="0.2">
      <c r="A73" s="10">
        <v>5471</v>
      </c>
      <c r="B73" s="8" t="s">
        <v>65</v>
      </c>
      <c r="C73" s="9"/>
      <c r="D73" s="9"/>
      <c r="E73" s="9"/>
      <c r="F73" s="9"/>
      <c r="G73" s="33"/>
    </row>
    <row r="74" spans="1:7" x14ac:dyDescent="0.2">
      <c r="A74" s="10">
        <v>5472</v>
      </c>
      <c r="B74" s="8" t="s">
        <v>66</v>
      </c>
      <c r="C74" s="9"/>
      <c r="D74" s="9"/>
      <c r="E74" s="9"/>
      <c r="F74" s="9"/>
      <c r="G74" s="33"/>
    </row>
    <row r="75" spans="1:7" x14ac:dyDescent="0.2">
      <c r="A75" s="10">
        <v>5500</v>
      </c>
      <c r="B75" s="8" t="s">
        <v>67</v>
      </c>
      <c r="C75" s="9"/>
      <c r="D75" s="9"/>
      <c r="E75" s="9"/>
      <c r="F75" s="9"/>
      <c r="G75" s="33"/>
    </row>
    <row r="76" spans="1:7" x14ac:dyDescent="0.2">
      <c r="A76" s="10">
        <v>5611</v>
      </c>
      <c r="B76" s="8" t="s">
        <v>68</v>
      </c>
      <c r="C76" s="9"/>
      <c r="D76" s="9"/>
      <c r="E76" s="9"/>
      <c r="F76" s="9"/>
      <c r="G76" s="33"/>
    </row>
    <row r="77" spans="1:7" x14ac:dyDescent="0.2">
      <c r="A77" s="10">
        <v>5800</v>
      </c>
      <c r="B77" s="8" t="s">
        <v>69</v>
      </c>
      <c r="C77" s="9"/>
      <c r="D77" s="9"/>
      <c r="E77" s="9"/>
      <c r="F77" s="9"/>
      <c r="G77" s="33"/>
    </row>
    <row r="78" spans="1:7" x14ac:dyDescent="0.2">
      <c r="A78" s="10">
        <v>5801</v>
      </c>
      <c r="B78" s="8" t="s">
        <v>70</v>
      </c>
      <c r="C78" s="9"/>
      <c r="D78" s="9"/>
      <c r="E78" s="9"/>
      <c r="F78" s="9"/>
      <c r="G78" s="31"/>
    </row>
    <row r="79" spans="1:7" x14ac:dyDescent="0.2">
      <c r="A79" s="10">
        <v>5802</v>
      </c>
      <c r="B79" s="8" t="s">
        <v>71</v>
      </c>
      <c r="C79" s="9"/>
      <c r="D79" s="9"/>
      <c r="E79" s="9"/>
      <c r="F79" s="9"/>
      <c r="G79" s="33"/>
    </row>
    <row r="80" spans="1:7" x14ac:dyDescent="0.2">
      <c r="A80" s="10">
        <v>5803</v>
      </c>
      <c r="B80" s="8" t="s">
        <v>72</v>
      </c>
      <c r="C80" s="9"/>
      <c r="D80" s="9"/>
      <c r="E80" s="9"/>
      <c r="F80" s="9"/>
      <c r="G80" s="33"/>
    </row>
    <row r="81" spans="1:7" x14ac:dyDescent="0.2">
      <c r="A81" s="10">
        <v>5804</v>
      </c>
      <c r="B81" s="8" t="s">
        <v>73</v>
      </c>
      <c r="C81" s="9"/>
      <c r="D81" s="9"/>
      <c r="E81" s="9"/>
      <c r="F81" s="9"/>
      <c r="G81" s="33"/>
    </row>
    <row r="82" spans="1:7" x14ac:dyDescent="0.2">
      <c r="A82" s="10">
        <v>5805</v>
      </c>
      <c r="B82" s="8" t="s">
        <v>74</v>
      </c>
      <c r="C82" s="9"/>
      <c r="D82" s="9"/>
      <c r="E82" s="9"/>
      <c r="F82" s="9"/>
      <c r="G82" s="33"/>
    </row>
    <row r="83" spans="1:7" x14ac:dyDescent="0.2">
      <c r="A83" s="10">
        <v>5806</v>
      </c>
      <c r="B83" s="8" t="s">
        <v>75</v>
      </c>
      <c r="C83" s="9"/>
      <c r="D83" s="9"/>
      <c r="E83" s="9"/>
      <c r="F83" s="9"/>
      <c r="G83" s="31"/>
    </row>
    <row r="84" spans="1:7" x14ac:dyDescent="0.2">
      <c r="A84" s="10">
        <v>5807</v>
      </c>
      <c r="B84" s="8" t="s">
        <v>160</v>
      </c>
      <c r="C84" s="9"/>
      <c r="D84" s="9"/>
      <c r="E84" s="9"/>
      <c r="F84" s="9"/>
      <c r="G84" s="31"/>
    </row>
    <row r="85" spans="1:7" x14ac:dyDescent="0.2">
      <c r="A85" s="10">
        <v>5810</v>
      </c>
      <c r="B85" s="8" t="s">
        <v>76</v>
      </c>
      <c r="C85" s="9"/>
      <c r="D85" s="9"/>
      <c r="E85" s="9"/>
      <c r="F85" s="9"/>
      <c r="G85" s="31"/>
    </row>
    <row r="86" spans="1:7" x14ac:dyDescent="0.2">
      <c r="A86" s="10">
        <v>5831</v>
      </c>
      <c r="B86" s="8" t="s">
        <v>77</v>
      </c>
      <c r="C86" s="9"/>
      <c r="D86" s="9"/>
      <c r="E86" s="9"/>
      <c r="F86" s="9"/>
      <c r="G86" s="31"/>
    </row>
    <row r="87" spans="1:7" x14ac:dyDescent="0.2">
      <c r="A87" s="10">
        <v>5910</v>
      </c>
      <c r="B87" s="8" t="s">
        <v>78</v>
      </c>
      <c r="C87" s="9"/>
      <c r="D87" s="9"/>
      <c r="E87" s="9"/>
      <c r="F87" s="9"/>
      <c r="G87" s="8"/>
    </row>
    <row r="88" spans="1:7" x14ac:dyDescent="0.2">
      <c r="A88" s="10">
        <v>5931</v>
      </c>
      <c r="B88" s="8" t="s">
        <v>79</v>
      </c>
      <c r="C88" s="9"/>
      <c r="D88" s="9"/>
      <c r="E88" s="9"/>
      <c r="F88" s="9"/>
      <c r="G88" s="8"/>
    </row>
    <row r="89" spans="1:7" x14ac:dyDescent="0.2">
      <c r="A89" s="10">
        <v>5933</v>
      </c>
      <c r="B89" s="8" t="s">
        <v>80</v>
      </c>
      <c r="C89" s="9"/>
      <c r="D89" s="9"/>
      <c r="E89" s="9"/>
      <c r="F89" s="9"/>
      <c r="G89" s="8"/>
    </row>
    <row r="90" spans="1:7" x14ac:dyDescent="0.2">
      <c r="A90" s="10">
        <v>5934</v>
      </c>
      <c r="B90" s="8" t="s">
        <v>81</v>
      </c>
      <c r="C90" s="9"/>
      <c r="D90" s="9"/>
      <c r="E90" s="9"/>
      <c r="F90" s="9"/>
      <c r="G90" s="8"/>
    </row>
    <row r="91" spans="1:7" x14ac:dyDescent="0.2">
      <c r="A91" s="10">
        <v>5935</v>
      </c>
      <c r="B91" s="8" t="s">
        <v>82</v>
      </c>
      <c r="C91" s="9"/>
      <c r="D91" s="9"/>
      <c r="E91" s="9"/>
      <c r="F91" s="9"/>
      <c r="G91" s="8"/>
    </row>
    <row r="92" spans="1:7" x14ac:dyDescent="0.2">
      <c r="A92" s="10">
        <v>5936</v>
      </c>
      <c r="B92" s="8" t="s">
        <v>83</v>
      </c>
      <c r="C92" s="9"/>
      <c r="D92" s="9"/>
      <c r="E92" s="9"/>
      <c r="F92" s="9"/>
      <c r="G92" s="8"/>
    </row>
    <row r="93" spans="1:7" x14ac:dyDescent="0.2">
      <c r="A93" s="10">
        <v>5943</v>
      </c>
      <c r="B93" s="8" t="s">
        <v>84</v>
      </c>
      <c r="C93" s="9"/>
      <c r="D93" s="9"/>
      <c r="E93" s="9"/>
      <c r="F93" s="9"/>
      <c r="G93" s="8"/>
    </row>
    <row r="94" spans="1:7" ht="25.5" x14ac:dyDescent="0.2">
      <c r="A94" s="4" t="s">
        <v>1</v>
      </c>
      <c r="B94" s="5"/>
      <c r="C94" s="6" t="s">
        <v>153</v>
      </c>
      <c r="D94" s="6" t="s">
        <v>154</v>
      </c>
      <c r="E94" s="6" t="s">
        <v>174</v>
      </c>
      <c r="F94" s="6" t="s">
        <v>175</v>
      </c>
      <c r="G94" s="5" t="s">
        <v>131</v>
      </c>
    </row>
    <row r="95" spans="1:7" x14ac:dyDescent="0.2">
      <c r="A95" s="10">
        <v>5945</v>
      </c>
      <c r="B95" s="8" t="s">
        <v>85</v>
      </c>
      <c r="C95" s="9"/>
      <c r="D95" s="9"/>
      <c r="E95" s="9"/>
      <c r="F95" s="9"/>
      <c r="G95" s="8"/>
    </row>
    <row r="96" spans="1:7" x14ac:dyDescent="0.2">
      <c r="A96" s="10">
        <v>6041</v>
      </c>
      <c r="B96" s="8" t="s">
        <v>86</v>
      </c>
      <c r="C96" s="9"/>
      <c r="D96" s="9"/>
      <c r="E96" s="9"/>
      <c r="F96" s="9"/>
      <c r="G96" s="8"/>
    </row>
    <row r="97" spans="1:7" x14ac:dyDescent="0.2">
      <c r="A97" s="10">
        <v>6043</v>
      </c>
      <c r="B97" s="8" t="s">
        <v>87</v>
      </c>
      <c r="C97" s="9"/>
      <c r="D97" s="9"/>
      <c r="E97" s="9"/>
      <c r="F97" s="9"/>
      <c r="G97" s="8"/>
    </row>
    <row r="98" spans="1:7" x14ac:dyDescent="0.2">
      <c r="A98" s="10">
        <v>6072</v>
      </c>
      <c r="B98" s="8" t="s">
        <v>88</v>
      </c>
      <c r="C98" s="9"/>
      <c r="D98" s="9"/>
      <c r="E98" s="9"/>
      <c r="F98" s="9"/>
      <c r="G98" s="8"/>
    </row>
    <row r="99" spans="1:7" x14ac:dyDescent="0.2">
      <c r="A99" s="10">
        <v>6110</v>
      </c>
      <c r="B99" s="8" t="s">
        <v>89</v>
      </c>
      <c r="C99" s="9"/>
      <c r="D99" s="9"/>
      <c r="E99" s="9"/>
      <c r="F99" s="9"/>
      <c r="G99" s="8"/>
    </row>
    <row r="100" spans="1:7" x14ac:dyDescent="0.2">
      <c r="A100" s="10">
        <v>6150</v>
      </c>
      <c r="B100" s="8" t="s">
        <v>90</v>
      </c>
      <c r="C100" s="9"/>
      <c r="D100" s="9"/>
      <c r="E100" s="9"/>
      <c r="F100" s="9"/>
      <c r="G100" s="8"/>
    </row>
    <row r="101" spans="1:7" x14ac:dyDescent="0.2">
      <c r="A101" s="10">
        <v>6212</v>
      </c>
      <c r="B101" s="8" t="s">
        <v>91</v>
      </c>
      <c r="C101" s="9"/>
      <c r="D101" s="9"/>
      <c r="E101" s="9"/>
      <c r="F101" s="9"/>
      <c r="G101" s="8"/>
    </row>
    <row r="102" spans="1:7" x14ac:dyDescent="0.2">
      <c r="A102" s="10">
        <v>6220</v>
      </c>
      <c r="B102" s="8" t="s">
        <v>92</v>
      </c>
      <c r="C102" s="9"/>
      <c r="D102" s="9"/>
      <c r="E102" s="9"/>
      <c r="F102" s="9"/>
      <c r="G102" s="8"/>
    </row>
    <row r="103" spans="1:7" x14ac:dyDescent="0.2">
      <c r="A103" s="10">
        <v>6250</v>
      </c>
      <c r="B103" s="8" t="s">
        <v>93</v>
      </c>
      <c r="C103" s="9"/>
      <c r="D103" s="9"/>
      <c r="E103" s="9"/>
      <c r="F103" s="9"/>
      <c r="G103" s="8"/>
    </row>
    <row r="104" spans="1:7" x14ac:dyDescent="0.2">
      <c r="A104" s="10">
        <v>6310</v>
      </c>
      <c r="B104" s="8" t="s">
        <v>94</v>
      </c>
      <c r="C104" s="9"/>
      <c r="D104" s="9"/>
      <c r="E104" s="9"/>
      <c r="F104" s="9"/>
      <c r="G104" s="8"/>
    </row>
    <row r="105" spans="1:7" x14ac:dyDescent="0.2">
      <c r="A105" s="10">
        <v>6411</v>
      </c>
      <c r="B105" s="8" t="s">
        <v>95</v>
      </c>
      <c r="C105" s="9"/>
      <c r="D105" s="9"/>
      <c r="E105" s="9"/>
      <c r="F105" s="9"/>
      <c r="G105" s="8"/>
    </row>
    <row r="106" spans="1:7" x14ac:dyDescent="0.2">
      <c r="A106" s="10">
        <v>6412</v>
      </c>
      <c r="B106" s="8" t="s">
        <v>96</v>
      </c>
      <c r="C106" s="9"/>
      <c r="D106" s="9"/>
      <c r="E106" s="9"/>
      <c r="F106" s="9"/>
      <c r="G106" s="8"/>
    </row>
    <row r="107" spans="1:7" x14ac:dyDescent="0.2">
      <c r="A107" s="10">
        <v>6413</v>
      </c>
      <c r="B107" s="8" t="s">
        <v>97</v>
      </c>
      <c r="C107" s="9"/>
      <c r="D107" s="9"/>
      <c r="E107" s="9"/>
      <c r="F107" s="9"/>
      <c r="G107" s="8"/>
    </row>
    <row r="108" spans="1:7" x14ac:dyDescent="0.2">
      <c r="A108" s="10">
        <v>6423</v>
      </c>
      <c r="B108" s="8" t="s">
        <v>161</v>
      </c>
      <c r="C108" s="9"/>
      <c r="D108" s="9"/>
      <c r="E108" s="9"/>
      <c r="F108" s="9"/>
      <c r="G108" s="8"/>
    </row>
    <row r="109" spans="1:7" x14ac:dyDescent="0.2">
      <c r="A109" s="10">
        <v>6520</v>
      </c>
      <c r="B109" s="8" t="s">
        <v>98</v>
      </c>
      <c r="C109" s="9"/>
      <c r="D109" s="9"/>
      <c r="E109" s="9"/>
      <c r="F109" s="9"/>
      <c r="G109" s="8"/>
    </row>
    <row r="110" spans="1:7" x14ac:dyDescent="0.2">
      <c r="A110" s="10">
        <v>6531</v>
      </c>
      <c r="B110" s="8" t="s">
        <v>99</v>
      </c>
      <c r="C110" s="9"/>
      <c r="D110" s="9"/>
      <c r="E110" s="9"/>
      <c r="F110" s="9"/>
      <c r="G110" s="38"/>
    </row>
    <row r="111" spans="1:7" x14ac:dyDescent="0.2">
      <c r="A111" s="10">
        <v>6570</v>
      </c>
      <c r="B111" s="8" t="s">
        <v>100</v>
      </c>
      <c r="C111" s="9"/>
      <c r="D111" s="9"/>
      <c r="E111" s="9"/>
      <c r="F111" s="9"/>
      <c r="G111" s="8"/>
    </row>
    <row r="112" spans="1:7" x14ac:dyDescent="0.2">
      <c r="A112" s="10">
        <v>6590</v>
      </c>
      <c r="B112" s="8" t="s">
        <v>101</v>
      </c>
      <c r="C112" s="9"/>
      <c r="D112" s="9"/>
      <c r="E112" s="9"/>
      <c r="F112" s="9"/>
      <c r="G112" s="8"/>
    </row>
    <row r="113" spans="1:7" x14ac:dyDescent="0.2">
      <c r="A113" s="10">
        <v>6970</v>
      </c>
      <c r="B113" s="8" t="s">
        <v>102</v>
      </c>
      <c r="C113" s="9"/>
      <c r="D113" s="9"/>
      <c r="E113" s="9"/>
      <c r="F113" s="9"/>
      <c r="G113" s="8"/>
    </row>
    <row r="114" spans="1:7" x14ac:dyDescent="0.2">
      <c r="A114" s="10">
        <v>6971</v>
      </c>
      <c r="B114" s="8" t="s">
        <v>103</v>
      </c>
      <c r="C114" s="9"/>
      <c r="D114" s="9"/>
      <c r="E114" s="9"/>
      <c r="F114" s="9"/>
      <c r="G114" s="8"/>
    </row>
    <row r="115" spans="1:7" x14ac:dyDescent="0.2">
      <c r="A115" s="10">
        <v>6972</v>
      </c>
      <c r="B115" s="8" t="s">
        <v>104</v>
      </c>
      <c r="C115" s="9"/>
      <c r="D115" s="9"/>
      <c r="E115" s="9"/>
      <c r="F115" s="9"/>
      <c r="G115" s="8"/>
    </row>
    <row r="116" spans="1:7" x14ac:dyDescent="0.2">
      <c r="A116" s="10">
        <v>6973</v>
      </c>
      <c r="B116" s="8" t="s">
        <v>105</v>
      </c>
      <c r="C116" s="9"/>
      <c r="D116" s="9"/>
      <c r="E116" s="9"/>
      <c r="F116" s="9"/>
      <c r="G116" s="8"/>
    </row>
    <row r="117" spans="1:7" x14ac:dyDescent="0.2">
      <c r="A117" s="10">
        <v>6990</v>
      </c>
      <c r="B117" s="8" t="s">
        <v>106</v>
      </c>
      <c r="C117" s="9"/>
      <c r="D117" s="9"/>
      <c r="E117" s="9"/>
      <c r="F117" s="9"/>
      <c r="G117" s="8"/>
    </row>
    <row r="118" spans="1:7" x14ac:dyDescent="0.2">
      <c r="A118" s="10">
        <v>6995</v>
      </c>
      <c r="B118" s="8" t="s">
        <v>107</v>
      </c>
      <c r="C118" s="9"/>
      <c r="D118" s="9"/>
      <c r="E118" s="9"/>
      <c r="F118" s="9"/>
      <c r="G118" s="8"/>
    </row>
    <row r="119" spans="1:7" x14ac:dyDescent="0.2">
      <c r="A119" s="10">
        <v>6996</v>
      </c>
      <c r="B119" s="8" t="s">
        <v>184</v>
      </c>
      <c r="C119" s="9"/>
      <c r="D119" s="9"/>
      <c r="E119" s="9"/>
      <c r="F119" s="9"/>
      <c r="G119" s="8"/>
    </row>
    <row r="120" spans="1:7" x14ac:dyDescent="0.2">
      <c r="A120" s="19" t="s">
        <v>108</v>
      </c>
      <c r="B120" s="8"/>
      <c r="C120" s="9">
        <f>SUM(C54:C93,C95:C119)</f>
        <v>0</v>
      </c>
      <c r="D120" s="9">
        <f t="shared" ref="D120:F120" si="4">SUM(D54:D93,D95:D119)</f>
        <v>0</v>
      </c>
      <c r="E120" s="9">
        <f t="shared" si="4"/>
        <v>0</v>
      </c>
      <c r="F120" s="9">
        <f t="shared" si="4"/>
        <v>0</v>
      </c>
      <c r="G120" s="8"/>
    </row>
    <row r="121" spans="1:7" x14ac:dyDescent="0.2">
      <c r="A121" s="12"/>
      <c r="C121" s="9"/>
      <c r="D121" s="9"/>
      <c r="E121" s="18"/>
      <c r="F121" s="18"/>
    </row>
    <row r="122" spans="1:7" x14ac:dyDescent="0.2">
      <c r="A122" s="7" t="s">
        <v>109</v>
      </c>
      <c r="B122" s="8"/>
      <c r="C122" s="9"/>
      <c r="D122" s="9"/>
      <c r="E122" s="9"/>
      <c r="F122" s="9"/>
      <c r="G122" s="8"/>
    </row>
    <row r="123" spans="1:7" x14ac:dyDescent="0.2">
      <c r="A123" s="10">
        <v>7510</v>
      </c>
      <c r="B123" s="8" t="s">
        <v>110</v>
      </c>
      <c r="C123" s="9"/>
      <c r="D123" s="9"/>
      <c r="E123" s="9"/>
      <c r="F123" s="9"/>
      <c r="G123" s="8"/>
    </row>
    <row r="124" spans="1:7" x14ac:dyDescent="0.2">
      <c r="A124" s="10">
        <v>7511</v>
      </c>
      <c r="B124" s="8" t="s">
        <v>111</v>
      </c>
      <c r="C124" s="9"/>
      <c r="D124" s="9"/>
      <c r="E124" s="9"/>
      <c r="F124" s="9"/>
      <c r="G124" s="8"/>
    </row>
    <row r="125" spans="1:7" x14ac:dyDescent="0.2">
      <c r="A125" s="10" t="s">
        <v>112</v>
      </c>
      <c r="B125" s="8"/>
      <c r="C125" s="9">
        <f t="shared" ref="C125:F125" si="5">SUM(C123:C124)</f>
        <v>0</v>
      </c>
      <c r="D125" s="9">
        <f t="shared" si="5"/>
        <v>0</v>
      </c>
      <c r="E125" s="9">
        <f t="shared" si="5"/>
        <v>0</v>
      </c>
      <c r="F125" s="9">
        <f t="shared" si="5"/>
        <v>0</v>
      </c>
      <c r="G125" s="8"/>
    </row>
    <row r="126" spans="1:7" x14ac:dyDescent="0.2">
      <c r="A126" s="12"/>
      <c r="C126" s="9"/>
      <c r="D126" s="9"/>
      <c r="E126" s="18"/>
      <c r="F126" s="18"/>
    </row>
    <row r="127" spans="1:7" x14ac:dyDescent="0.2">
      <c r="A127" s="89" t="s">
        <v>113</v>
      </c>
      <c r="B127" s="90"/>
      <c r="C127" s="33"/>
      <c r="D127" s="33"/>
      <c r="E127" s="9"/>
      <c r="F127" s="9"/>
      <c r="G127" s="8"/>
    </row>
    <row r="128" spans="1:7" x14ac:dyDescent="0.2">
      <c r="A128" s="27">
        <v>7820</v>
      </c>
      <c r="B128" s="28" t="s">
        <v>114</v>
      </c>
      <c r="C128" s="33"/>
      <c r="D128" s="33"/>
      <c r="E128" s="9"/>
      <c r="F128" s="9"/>
      <c r="G128" s="8"/>
    </row>
    <row r="129" spans="1:7" x14ac:dyDescent="0.2">
      <c r="A129" s="10">
        <v>7822</v>
      </c>
      <c r="B129" s="8" t="s">
        <v>115</v>
      </c>
      <c r="C129" s="33"/>
      <c r="D129" s="33"/>
      <c r="E129" s="9"/>
      <c r="F129" s="9"/>
      <c r="G129" s="8"/>
    </row>
    <row r="130" spans="1:7" x14ac:dyDescent="0.2">
      <c r="A130" s="7" t="s">
        <v>116</v>
      </c>
      <c r="B130" s="8"/>
      <c r="C130" s="33">
        <f>SUM(C128:C129)</f>
        <v>0</v>
      </c>
      <c r="D130" s="33">
        <f t="shared" ref="D130:F130" si="6">SUM(D128:D129)</f>
        <v>0</v>
      </c>
      <c r="E130" s="33">
        <f t="shared" si="6"/>
        <v>0</v>
      </c>
      <c r="F130" s="33">
        <f t="shared" si="6"/>
        <v>0</v>
      </c>
      <c r="G130" s="8"/>
    </row>
    <row r="131" spans="1:7" x14ac:dyDescent="0.2">
      <c r="A131" s="7" t="s">
        <v>117</v>
      </c>
      <c r="B131" s="19"/>
      <c r="C131" s="9">
        <f>SUM(C49,C120,C125,C130)</f>
        <v>0</v>
      </c>
      <c r="D131" s="9">
        <f t="shared" ref="D131:F131" si="7">SUM(D49,D120,D125,D130)</f>
        <v>0</v>
      </c>
      <c r="E131" s="9">
        <f t="shared" si="7"/>
        <v>0</v>
      </c>
      <c r="F131" s="9">
        <f t="shared" si="7"/>
        <v>0</v>
      </c>
      <c r="G131" s="8"/>
    </row>
    <row r="132" spans="1:7" x14ac:dyDescent="0.2">
      <c r="A132" s="7" t="s">
        <v>118</v>
      </c>
      <c r="B132" s="19"/>
      <c r="C132" s="9">
        <f t="shared" ref="C132:F132" si="8">SUM(C40,C131)</f>
        <v>0</v>
      </c>
      <c r="D132" s="9">
        <f t="shared" si="8"/>
        <v>0</v>
      </c>
      <c r="E132" s="9">
        <f t="shared" si="8"/>
        <v>0</v>
      </c>
      <c r="F132" s="9">
        <f t="shared" si="8"/>
        <v>0</v>
      </c>
      <c r="G132" s="8"/>
    </row>
    <row r="133" spans="1:7" x14ac:dyDescent="0.2">
      <c r="A133" s="7" t="s">
        <v>119</v>
      </c>
      <c r="B133" s="8"/>
      <c r="C133" s="9"/>
      <c r="D133" s="9"/>
      <c r="E133" s="9"/>
      <c r="F133" s="9"/>
      <c r="G133" s="8"/>
    </row>
    <row r="134" spans="1:7" x14ac:dyDescent="0.2">
      <c r="A134" s="10">
        <v>8300</v>
      </c>
      <c r="B134" s="8" t="s">
        <v>120</v>
      </c>
      <c r="C134" s="9"/>
      <c r="D134" s="9"/>
      <c r="E134" s="9"/>
      <c r="F134" s="9"/>
      <c r="G134" s="8"/>
    </row>
    <row r="135" spans="1:7" x14ac:dyDescent="0.2">
      <c r="A135" s="10">
        <v>8310</v>
      </c>
      <c r="B135" s="8" t="s">
        <v>121</v>
      </c>
      <c r="C135" s="9"/>
      <c r="D135" s="9"/>
      <c r="E135" s="9"/>
      <c r="F135" s="9"/>
      <c r="G135" s="8"/>
    </row>
    <row r="136" spans="1:7" x14ac:dyDescent="0.2">
      <c r="A136" s="10">
        <v>8390</v>
      </c>
      <c r="B136" s="8" t="s">
        <v>122</v>
      </c>
      <c r="C136" s="9"/>
      <c r="D136" s="9"/>
      <c r="E136" s="9"/>
      <c r="F136" s="9"/>
      <c r="G136" s="8"/>
    </row>
    <row r="137" spans="1:7" x14ac:dyDescent="0.2">
      <c r="A137" s="10">
        <v>8400</v>
      </c>
      <c r="B137" s="8" t="s">
        <v>123</v>
      </c>
      <c r="C137" s="9"/>
      <c r="D137" s="9"/>
      <c r="E137" s="9"/>
      <c r="F137" s="9"/>
      <c r="G137" s="8"/>
    </row>
    <row r="138" spans="1:7" x14ac:dyDescent="0.2">
      <c r="A138" s="10">
        <v>8410</v>
      </c>
      <c r="B138" s="31" t="s">
        <v>124</v>
      </c>
      <c r="C138" s="9"/>
      <c r="D138" s="9"/>
      <c r="E138" s="9"/>
      <c r="F138" s="9"/>
      <c r="G138" s="35"/>
    </row>
    <row r="139" spans="1:7" x14ac:dyDescent="0.2">
      <c r="A139" s="10">
        <v>8422</v>
      </c>
      <c r="B139" s="31" t="s">
        <v>125</v>
      </c>
      <c r="C139" s="9"/>
      <c r="D139" s="9"/>
      <c r="E139" s="9"/>
      <c r="F139" s="9"/>
      <c r="G139" s="35"/>
    </row>
    <row r="140" spans="1:7" x14ac:dyDescent="0.2">
      <c r="A140" s="10">
        <v>8423</v>
      </c>
      <c r="B140" s="31" t="s">
        <v>126</v>
      </c>
      <c r="C140" s="9"/>
      <c r="D140" s="9"/>
      <c r="E140" s="9"/>
      <c r="F140" s="9"/>
      <c r="G140" s="35"/>
    </row>
    <row r="141" spans="1:7" x14ac:dyDescent="0.2">
      <c r="A141" s="10">
        <v>8710</v>
      </c>
      <c r="B141" s="31" t="s">
        <v>162</v>
      </c>
      <c r="C141" s="9"/>
      <c r="D141" s="9"/>
      <c r="E141" s="9"/>
      <c r="F141" s="9"/>
      <c r="G141" s="35"/>
    </row>
    <row r="142" spans="1:7" x14ac:dyDescent="0.2">
      <c r="A142" s="10" t="s">
        <v>127</v>
      </c>
      <c r="B142" s="19"/>
      <c r="C142" s="9">
        <f>SUM(C134:C141)</f>
        <v>0</v>
      </c>
      <c r="D142" s="9">
        <f t="shared" ref="D142:F142" si="9">SUM(D134:D141)</f>
        <v>0</v>
      </c>
      <c r="E142" s="9">
        <f t="shared" si="9"/>
        <v>0</v>
      </c>
      <c r="F142" s="9">
        <f t="shared" si="9"/>
        <v>0</v>
      </c>
      <c r="G142" s="8"/>
    </row>
    <row r="143" spans="1:7" x14ac:dyDescent="0.2">
      <c r="A143" s="7" t="s">
        <v>128</v>
      </c>
      <c r="B143" s="19"/>
      <c r="C143" s="9">
        <f t="shared" ref="C143:F143" si="10">SUM(C132,C142)</f>
        <v>0</v>
      </c>
      <c r="D143" s="9">
        <f t="shared" si="10"/>
        <v>0</v>
      </c>
      <c r="E143" s="9">
        <f t="shared" si="10"/>
        <v>0</v>
      </c>
      <c r="F143" s="9">
        <f t="shared" si="10"/>
        <v>0</v>
      </c>
      <c r="G143" s="8"/>
    </row>
    <row r="144" spans="1:7" x14ac:dyDescent="0.2">
      <c r="A144" s="7" t="s">
        <v>129</v>
      </c>
      <c r="B144" s="19"/>
      <c r="C144" s="9">
        <f t="shared" ref="C144:F144" si="11">SUM(C143)</f>
        <v>0</v>
      </c>
      <c r="D144" s="9">
        <f t="shared" si="11"/>
        <v>0</v>
      </c>
      <c r="E144" s="9">
        <f t="shared" si="11"/>
        <v>0</v>
      </c>
      <c r="F144" s="9">
        <f t="shared" si="11"/>
        <v>0</v>
      </c>
      <c r="G144" s="8"/>
    </row>
    <row r="145" spans="1:6" x14ac:dyDescent="0.2">
      <c r="A145" s="12"/>
      <c r="C145" s="18"/>
      <c r="D145" s="18"/>
      <c r="E145" s="18"/>
      <c r="F145" s="18"/>
    </row>
  </sheetData>
  <mergeCells count="1">
    <mergeCell ref="A127:B1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13"/>
  <sheetViews>
    <sheetView topLeftCell="A112" zoomScale="110" zoomScaleNormal="110" workbookViewId="0">
      <selection activeCell="A105" sqref="A105"/>
    </sheetView>
  </sheetViews>
  <sheetFormatPr defaultColWidth="14.42578125" defaultRowHeight="15" customHeight="1" x14ac:dyDescent="0.2"/>
  <cols>
    <col min="1" max="1" width="7.85546875" customWidth="1"/>
    <col min="2" max="2" width="33.85546875" customWidth="1"/>
    <col min="3" max="3" width="13.42578125" customWidth="1"/>
    <col min="4" max="4" width="12.85546875" bestFit="1" customWidth="1"/>
    <col min="5" max="5" width="13.85546875" customWidth="1"/>
    <col min="6" max="6" width="12.85546875" bestFit="1" customWidth="1"/>
    <col min="7" max="7" width="35.85546875" customWidth="1"/>
    <col min="8" max="9" width="8.7109375" customWidth="1"/>
  </cols>
  <sheetData>
    <row r="1" spans="1:8" ht="12.75" customHeight="1" x14ac:dyDescent="0.2">
      <c r="A1" s="1" t="s">
        <v>130</v>
      </c>
      <c r="B1" s="2"/>
      <c r="C1" s="3"/>
      <c r="D1" s="3"/>
      <c r="E1" s="3"/>
      <c r="F1" s="3"/>
    </row>
    <row r="2" spans="1:8" ht="12.75" customHeight="1" x14ac:dyDescent="0.2">
      <c r="A2" s="4" t="s">
        <v>1</v>
      </c>
      <c r="B2" s="5"/>
      <c r="C2" s="6" t="s">
        <v>153</v>
      </c>
      <c r="D2" s="6" t="s">
        <v>154</v>
      </c>
      <c r="E2" s="6" t="s">
        <v>174</v>
      </c>
      <c r="F2" s="6" t="s">
        <v>175</v>
      </c>
      <c r="G2" s="5" t="s">
        <v>131</v>
      </c>
    </row>
    <row r="3" spans="1:8" ht="12.75" customHeight="1" x14ac:dyDescent="0.2">
      <c r="A3" s="7" t="s">
        <v>4</v>
      </c>
      <c r="B3" s="8"/>
      <c r="C3" s="9"/>
      <c r="D3" s="9"/>
      <c r="E3" s="76"/>
      <c r="F3" s="9"/>
      <c r="G3" s="8"/>
    </row>
    <row r="4" spans="1:8" ht="12.75" customHeight="1" x14ac:dyDescent="0.2">
      <c r="A4" s="7" t="s">
        <v>5</v>
      </c>
      <c r="B4" s="8"/>
      <c r="C4" s="22"/>
      <c r="D4" s="22"/>
      <c r="E4" s="22"/>
      <c r="F4" s="22"/>
      <c r="G4" s="8"/>
    </row>
    <row r="5" spans="1:8" ht="12.75" customHeight="1" x14ac:dyDescent="0.2">
      <c r="A5" s="10">
        <v>3010</v>
      </c>
      <c r="B5" s="8" t="s">
        <v>6</v>
      </c>
      <c r="C5" s="32">
        <v>27000</v>
      </c>
      <c r="D5" s="32">
        <v>30000</v>
      </c>
      <c r="E5" s="32">
        <v>33816.67</v>
      </c>
      <c r="F5" s="32">
        <v>45000</v>
      </c>
      <c r="G5" s="30" t="s">
        <v>193</v>
      </c>
      <c r="H5" s="12"/>
    </row>
    <row r="6" spans="1:8" ht="12.75" customHeight="1" x14ac:dyDescent="0.2">
      <c r="A6" s="10">
        <v>3011</v>
      </c>
      <c r="B6" s="8" t="s">
        <v>7</v>
      </c>
      <c r="C6" s="32"/>
      <c r="D6" s="32"/>
      <c r="E6" s="32"/>
      <c r="F6" s="32"/>
      <c r="G6" s="30"/>
      <c r="H6" s="12"/>
    </row>
    <row r="7" spans="1:8" ht="12.75" customHeight="1" x14ac:dyDescent="0.2">
      <c r="A7" s="10">
        <v>3012</v>
      </c>
      <c r="B7" s="8" t="s">
        <v>8</v>
      </c>
      <c r="C7" s="32"/>
      <c r="D7" s="32"/>
      <c r="E7" s="32"/>
      <c r="F7" s="32"/>
      <c r="G7" s="30"/>
      <c r="H7" s="12"/>
    </row>
    <row r="8" spans="1:8" ht="12.75" customHeight="1" x14ac:dyDescent="0.2">
      <c r="A8" s="10">
        <v>3013</v>
      </c>
      <c r="B8" s="8" t="s">
        <v>9</v>
      </c>
      <c r="C8" s="32"/>
      <c r="D8" s="32"/>
      <c r="E8" s="32"/>
      <c r="F8" s="32"/>
      <c r="G8" s="30"/>
      <c r="H8" s="12"/>
    </row>
    <row r="9" spans="1:8" ht="12.75" customHeight="1" x14ac:dyDescent="0.2">
      <c r="A9" s="10">
        <v>3014</v>
      </c>
      <c r="B9" s="8" t="s">
        <v>10</v>
      </c>
      <c r="C9" s="32"/>
      <c r="D9" s="32"/>
      <c r="E9" s="32"/>
      <c r="F9" s="32"/>
      <c r="G9" s="30"/>
      <c r="H9" s="12"/>
    </row>
    <row r="10" spans="1:8" ht="12.75" customHeight="1" x14ac:dyDescent="0.2">
      <c r="A10" s="10">
        <v>3015</v>
      </c>
      <c r="B10" s="8" t="s">
        <v>11</v>
      </c>
      <c r="C10" s="32"/>
      <c r="D10" s="32"/>
      <c r="E10" s="32"/>
      <c r="F10" s="32"/>
      <c r="G10" s="30"/>
      <c r="H10" s="12"/>
    </row>
    <row r="11" spans="1:8" ht="12.75" customHeight="1" x14ac:dyDescent="0.2">
      <c r="A11" s="10">
        <v>3016</v>
      </c>
      <c r="B11" s="8" t="s">
        <v>12</v>
      </c>
      <c r="C11" s="32"/>
      <c r="D11" s="32"/>
      <c r="E11" s="32"/>
      <c r="F11" s="32"/>
      <c r="G11" s="30"/>
      <c r="H11" s="12"/>
    </row>
    <row r="12" spans="1:8" ht="12.75" customHeight="1" x14ac:dyDescent="0.2">
      <c r="A12" s="10">
        <v>3017</v>
      </c>
      <c r="B12" s="8" t="s">
        <v>132</v>
      </c>
      <c r="C12" s="32"/>
      <c r="D12" s="32"/>
      <c r="E12" s="32"/>
      <c r="F12" s="32"/>
      <c r="G12" s="30"/>
      <c r="H12" s="12"/>
    </row>
    <row r="13" spans="1:8" ht="12.75" customHeight="1" x14ac:dyDescent="0.2">
      <c r="A13" s="10">
        <v>3019</v>
      </c>
      <c r="B13" s="8" t="s">
        <v>133</v>
      </c>
      <c r="C13" s="32"/>
      <c r="D13" s="32"/>
      <c r="E13" s="32"/>
      <c r="F13" s="32"/>
      <c r="G13" s="30"/>
      <c r="H13" s="12"/>
    </row>
    <row r="14" spans="1:8" ht="12.75" customHeight="1" x14ac:dyDescent="0.2">
      <c r="A14" s="10">
        <v>3020</v>
      </c>
      <c r="B14" s="8" t="s">
        <v>15</v>
      </c>
      <c r="C14" s="32"/>
      <c r="D14" s="32"/>
      <c r="E14" s="32"/>
      <c r="F14" s="32"/>
      <c r="G14" s="30"/>
      <c r="H14" s="12"/>
    </row>
    <row r="15" spans="1:8" ht="12.75" customHeight="1" x14ac:dyDescent="0.2">
      <c r="A15" s="10">
        <v>3021</v>
      </c>
      <c r="B15" s="8" t="s">
        <v>16</v>
      </c>
      <c r="C15" s="32"/>
      <c r="D15" s="32"/>
      <c r="E15" s="32"/>
      <c r="F15" s="32"/>
      <c r="G15" s="30"/>
      <c r="H15" s="12"/>
    </row>
    <row r="16" spans="1:8" ht="12.75" customHeight="1" x14ac:dyDescent="0.2">
      <c r="A16" s="10">
        <v>3022</v>
      </c>
      <c r="B16" s="8" t="s">
        <v>17</v>
      </c>
      <c r="C16" s="32"/>
      <c r="D16" s="32"/>
      <c r="E16" s="32"/>
      <c r="F16" s="32"/>
      <c r="G16" s="30"/>
      <c r="H16" s="12"/>
    </row>
    <row r="17" spans="1:8" ht="12.75" customHeight="1" x14ac:dyDescent="0.2">
      <c r="A17" s="10">
        <v>3023</v>
      </c>
      <c r="B17" s="8" t="s">
        <v>159</v>
      </c>
      <c r="C17" s="32"/>
      <c r="D17" s="32"/>
      <c r="E17" s="32"/>
      <c r="F17" s="32"/>
      <c r="G17" s="30"/>
      <c r="H17" s="12"/>
    </row>
    <row r="18" spans="1:8" ht="12.75" customHeight="1" x14ac:dyDescent="0.2">
      <c r="A18" s="10">
        <v>3024</v>
      </c>
      <c r="B18" s="8" t="s">
        <v>167</v>
      </c>
      <c r="C18" s="32"/>
      <c r="D18" s="32">
        <v>1800</v>
      </c>
      <c r="E18" s="32">
        <v>1557</v>
      </c>
      <c r="F18" s="32">
        <v>1800</v>
      </c>
      <c r="G18" s="30" t="s">
        <v>168</v>
      </c>
      <c r="H18" s="12"/>
    </row>
    <row r="19" spans="1:8" ht="12.75" customHeight="1" x14ac:dyDescent="0.2">
      <c r="A19" s="10">
        <v>3025</v>
      </c>
      <c r="B19" s="8" t="s">
        <v>18</v>
      </c>
      <c r="C19" s="32"/>
      <c r="D19" s="32"/>
      <c r="E19" s="32"/>
      <c r="F19" s="32"/>
      <c r="G19" s="30"/>
      <c r="H19" s="12"/>
    </row>
    <row r="20" spans="1:8" ht="12.75" customHeight="1" x14ac:dyDescent="0.2">
      <c r="A20" s="10">
        <v>3026</v>
      </c>
      <c r="B20" s="8" t="s">
        <v>134</v>
      </c>
      <c r="C20" s="32"/>
      <c r="D20" s="32"/>
      <c r="E20" s="32"/>
      <c r="F20" s="32"/>
      <c r="G20" s="30"/>
      <c r="H20" s="12"/>
    </row>
    <row r="21" spans="1:8" ht="12.75" customHeight="1" x14ac:dyDescent="0.2">
      <c r="A21" s="10">
        <v>3028</v>
      </c>
      <c r="B21" s="8" t="s">
        <v>20</v>
      </c>
      <c r="C21" s="32"/>
      <c r="D21" s="32"/>
      <c r="E21" s="32"/>
      <c r="F21" s="32"/>
      <c r="G21" s="30"/>
      <c r="H21" s="12"/>
    </row>
    <row r="22" spans="1:8" ht="12.75" customHeight="1" x14ac:dyDescent="0.2">
      <c r="A22" s="10">
        <v>3029</v>
      </c>
      <c r="B22" s="8" t="s">
        <v>135</v>
      </c>
      <c r="C22" s="32">
        <v>1317</v>
      </c>
      <c r="D22" s="32"/>
      <c r="E22" s="32"/>
      <c r="F22" s="32"/>
      <c r="G22" s="30"/>
      <c r="H22" s="12"/>
    </row>
    <row r="23" spans="1:8" ht="12.75" customHeight="1" x14ac:dyDescent="0.2">
      <c r="A23" s="10">
        <v>3030</v>
      </c>
      <c r="B23" s="8" t="s">
        <v>22</v>
      </c>
      <c r="C23" s="32"/>
      <c r="D23" s="32"/>
      <c r="E23" s="32"/>
      <c r="F23" s="32"/>
      <c r="G23" s="30"/>
      <c r="H23" s="12"/>
    </row>
    <row r="24" spans="1:8" ht="12.75" customHeight="1" x14ac:dyDescent="0.2">
      <c r="A24" s="10">
        <v>3040</v>
      </c>
      <c r="B24" s="8" t="s">
        <v>158</v>
      </c>
      <c r="C24" s="32"/>
      <c r="D24" s="32"/>
      <c r="E24" s="32"/>
      <c r="F24" s="32"/>
      <c r="G24" s="30"/>
      <c r="H24" s="12"/>
    </row>
    <row r="25" spans="1:8" ht="12.75" customHeight="1" x14ac:dyDescent="0.2">
      <c r="A25" s="10">
        <v>3050</v>
      </c>
      <c r="B25" s="8" t="s">
        <v>23</v>
      </c>
      <c r="C25" s="32"/>
      <c r="D25" s="32"/>
      <c r="E25" s="32"/>
      <c r="F25" s="32"/>
      <c r="G25" s="30"/>
      <c r="H25" s="12"/>
    </row>
    <row r="26" spans="1:8" ht="12.75" customHeight="1" x14ac:dyDescent="0.2">
      <c r="A26" s="10">
        <v>3051</v>
      </c>
      <c r="B26" s="8" t="s">
        <v>24</v>
      </c>
      <c r="C26" s="32"/>
      <c r="D26" s="32"/>
      <c r="E26" s="32">
        <v>1000</v>
      </c>
      <c r="F26" s="32">
        <v>1500</v>
      </c>
      <c r="G26" s="75" t="s">
        <v>188</v>
      </c>
      <c r="H26" s="12"/>
    </row>
    <row r="27" spans="1:8" ht="12.75" customHeight="1" x14ac:dyDescent="0.2">
      <c r="A27" s="10">
        <v>3055</v>
      </c>
      <c r="B27" s="8" t="s">
        <v>25</v>
      </c>
      <c r="C27" s="32"/>
      <c r="D27" s="32"/>
      <c r="E27" s="32"/>
      <c r="F27" s="32"/>
      <c r="G27" s="9"/>
      <c r="H27" s="12"/>
    </row>
    <row r="28" spans="1:8" ht="12.75" customHeight="1" x14ac:dyDescent="0.2">
      <c r="A28" s="10">
        <v>3740</v>
      </c>
      <c r="B28" s="8" t="s">
        <v>26</v>
      </c>
      <c r="C28" s="32">
        <v>-1</v>
      </c>
      <c r="D28" s="32"/>
      <c r="E28" s="32">
        <v>-5.85</v>
      </c>
      <c r="F28" s="32"/>
      <c r="G28" s="9"/>
      <c r="H28" s="12"/>
    </row>
    <row r="29" spans="1:8" ht="12.75" customHeight="1" x14ac:dyDescent="0.2">
      <c r="A29" s="7" t="s">
        <v>27</v>
      </c>
      <c r="B29" s="7"/>
      <c r="C29" s="11">
        <f>SUM(C5:C28)</f>
        <v>28316</v>
      </c>
      <c r="D29" s="11">
        <f>SUM(D5:D28)</f>
        <v>31800</v>
      </c>
      <c r="E29" s="11">
        <f>SUM(E5:E28)</f>
        <v>36367.82</v>
      </c>
      <c r="F29" s="11">
        <f>SUM(F5:F28)</f>
        <v>48300</v>
      </c>
      <c r="G29" s="11"/>
    </row>
    <row r="30" spans="1:8" ht="12.75" customHeight="1" x14ac:dyDescent="0.2">
      <c r="A30" s="12"/>
      <c r="B30" s="1"/>
      <c r="C30" s="3"/>
      <c r="D30" s="3"/>
      <c r="E30" s="3"/>
      <c r="F30" s="3"/>
      <c r="G30" s="18"/>
    </row>
    <row r="31" spans="1:8" ht="12.75" customHeight="1" x14ac:dyDescent="0.2">
      <c r="A31" s="13" t="s">
        <v>28</v>
      </c>
      <c r="B31" s="14"/>
      <c r="C31" s="34"/>
      <c r="D31" s="34"/>
      <c r="E31" s="34"/>
      <c r="F31" s="34"/>
      <c r="G31" s="30"/>
    </row>
    <row r="32" spans="1:8" ht="12.75" customHeight="1" x14ac:dyDescent="0.2">
      <c r="A32" s="13">
        <v>3985</v>
      </c>
      <c r="B32" s="16" t="s">
        <v>29</v>
      </c>
      <c r="C32" s="11"/>
      <c r="D32" s="11"/>
      <c r="E32" s="32"/>
      <c r="F32" s="32"/>
      <c r="G32" s="30"/>
    </row>
    <row r="33" spans="1:7" ht="12.75" customHeight="1" x14ac:dyDescent="0.2">
      <c r="A33" s="13">
        <v>3986</v>
      </c>
      <c r="B33" s="16" t="s">
        <v>183</v>
      </c>
      <c r="C33" s="11"/>
      <c r="D33" s="11"/>
      <c r="E33" s="32"/>
      <c r="F33" s="32"/>
      <c r="G33" s="30"/>
    </row>
    <row r="34" spans="1:7" ht="12.75" customHeight="1" x14ac:dyDescent="0.2">
      <c r="A34" s="13">
        <v>3987</v>
      </c>
      <c r="B34" s="16" t="s">
        <v>30</v>
      </c>
      <c r="C34" s="32"/>
      <c r="D34" s="9"/>
      <c r="E34" s="32"/>
      <c r="F34" s="32"/>
      <c r="G34" s="35"/>
    </row>
    <row r="35" spans="1:7" ht="12.75" customHeight="1" x14ac:dyDescent="0.2">
      <c r="A35" s="13">
        <v>3988</v>
      </c>
      <c r="B35" s="16" t="s">
        <v>31</v>
      </c>
      <c r="C35" s="32">
        <v>2237</v>
      </c>
      <c r="D35" s="9"/>
      <c r="E35" s="32"/>
      <c r="F35" s="32"/>
      <c r="G35" s="30"/>
    </row>
    <row r="36" spans="1:7" ht="12.75" customHeight="1" x14ac:dyDescent="0.2">
      <c r="A36" s="10">
        <v>3989</v>
      </c>
      <c r="B36" s="10" t="s">
        <v>32</v>
      </c>
      <c r="C36" s="32"/>
      <c r="D36" s="29"/>
      <c r="E36" s="32"/>
      <c r="F36" s="32"/>
      <c r="G36" s="9"/>
    </row>
    <row r="37" spans="1:7" ht="12.75" customHeight="1" x14ac:dyDescent="0.2">
      <c r="A37" s="10">
        <v>3990</v>
      </c>
      <c r="B37" s="10" t="s">
        <v>33</v>
      </c>
      <c r="C37" s="9"/>
      <c r="D37" s="9"/>
      <c r="E37" s="32"/>
      <c r="F37" s="32"/>
      <c r="G37" s="9"/>
    </row>
    <row r="38" spans="1:7" ht="12.75" customHeight="1" x14ac:dyDescent="0.2">
      <c r="A38" s="7" t="s">
        <v>34</v>
      </c>
      <c r="B38" s="7"/>
      <c r="C38" s="11">
        <f>SUM(C32:C37)</f>
        <v>2237</v>
      </c>
      <c r="D38" s="11">
        <f t="shared" ref="D38:F38" si="0">SUM(D32:D37)</f>
        <v>0</v>
      </c>
      <c r="E38" s="11">
        <f t="shared" si="0"/>
        <v>0</v>
      </c>
      <c r="F38" s="11">
        <f t="shared" si="0"/>
        <v>0</v>
      </c>
      <c r="G38" s="11"/>
    </row>
    <row r="39" spans="1:7" ht="12.75" customHeight="1" x14ac:dyDescent="0.2">
      <c r="A39" s="12"/>
      <c r="B39" s="1"/>
      <c r="C39" s="3"/>
      <c r="D39" s="3"/>
      <c r="E39" s="3"/>
      <c r="F39" s="3"/>
      <c r="G39" s="18"/>
    </row>
    <row r="40" spans="1:7" ht="12.75" customHeight="1" x14ac:dyDescent="0.2">
      <c r="A40" s="1" t="s">
        <v>35</v>
      </c>
      <c r="B40" s="2"/>
      <c r="C40" s="3">
        <f t="shared" ref="C40:F40" si="1">SUM(C29,C38)</f>
        <v>30553</v>
      </c>
      <c r="D40" s="3">
        <f t="shared" si="1"/>
        <v>31800</v>
      </c>
      <c r="E40" s="3">
        <f t="shared" si="1"/>
        <v>36367.82</v>
      </c>
      <c r="F40" s="3">
        <f t="shared" si="1"/>
        <v>48300</v>
      </c>
      <c r="G40" s="3"/>
    </row>
    <row r="41" spans="1:7" ht="12.75" customHeight="1" x14ac:dyDescent="0.2">
      <c r="A41" s="1"/>
      <c r="B41" s="2"/>
      <c r="C41" s="3"/>
      <c r="D41" s="3"/>
      <c r="E41" s="3"/>
      <c r="F41" s="3"/>
      <c r="G41" s="3"/>
    </row>
    <row r="42" spans="1:7" ht="12.75" customHeight="1" x14ac:dyDescent="0.2">
      <c r="A42" s="7" t="s">
        <v>36</v>
      </c>
      <c r="B42" s="19"/>
      <c r="C42" s="9"/>
      <c r="D42" s="9"/>
      <c r="E42" s="9"/>
      <c r="F42" s="9"/>
      <c r="G42" s="9"/>
    </row>
    <row r="43" spans="1:7" ht="12.75" customHeight="1" x14ac:dyDescent="0.2">
      <c r="A43" s="7" t="s">
        <v>37</v>
      </c>
      <c r="B43" s="19"/>
      <c r="C43" s="9"/>
      <c r="D43" s="9"/>
      <c r="E43" s="9"/>
      <c r="F43" s="9"/>
      <c r="G43" s="9"/>
    </row>
    <row r="44" spans="1:7" ht="12.75" customHeight="1" x14ac:dyDescent="0.2">
      <c r="A44" s="10">
        <v>4010</v>
      </c>
      <c r="B44" s="8" t="s">
        <v>38</v>
      </c>
      <c r="C44" s="9"/>
      <c r="D44" s="9"/>
      <c r="E44" s="32"/>
      <c r="F44" s="32"/>
      <c r="G44" s="9"/>
    </row>
    <row r="45" spans="1:7" ht="12.75" customHeight="1" x14ac:dyDescent="0.2">
      <c r="A45" s="10">
        <v>4011</v>
      </c>
      <c r="B45" s="8" t="s">
        <v>39</v>
      </c>
      <c r="C45" s="29"/>
      <c r="D45" s="29"/>
      <c r="E45" s="32"/>
      <c r="F45" s="32"/>
      <c r="G45" s="9"/>
    </row>
    <row r="46" spans="1:7" ht="12.75" customHeight="1" x14ac:dyDescent="0.2">
      <c r="A46" s="10">
        <v>4012</v>
      </c>
      <c r="B46" s="8" t="s">
        <v>40</v>
      </c>
      <c r="C46" s="29"/>
      <c r="D46" s="29"/>
      <c r="E46" s="32"/>
      <c r="F46" s="32"/>
      <c r="G46" s="9"/>
    </row>
    <row r="47" spans="1:7" ht="12.75" customHeight="1" x14ac:dyDescent="0.2">
      <c r="A47" s="10">
        <v>4019</v>
      </c>
      <c r="B47" s="8" t="s">
        <v>41</v>
      </c>
      <c r="C47" s="32"/>
      <c r="D47" s="29"/>
      <c r="E47" s="32"/>
      <c r="F47" s="32"/>
      <c r="G47" s="9"/>
    </row>
    <row r="48" spans="1:7" ht="12.75" customHeight="1" x14ac:dyDescent="0.2">
      <c r="A48" s="10">
        <v>4055</v>
      </c>
      <c r="B48" s="8" t="s">
        <v>42</v>
      </c>
      <c r="C48" s="29"/>
      <c r="D48" s="29"/>
      <c r="E48" s="32"/>
      <c r="F48" s="32"/>
      <c r="G48" s="9"/>
    </row>
    <row r="49" spans="1:8" ht="12.75" customHeight="1" x14ac:dyDescent="0.2">
      <c r="A49" s="7" t="s">
        <v>43</v>
      </c>
      <c r="B49" s="19"/>
      <c r="C49" s="36">
        <f t="shared" ref="C49:F49" si="2">SUM(C44:C48)</f>
        <v>0</v>
      </c>
      <c r="D49" s="36">
        <f t="shared" si="2"/>
        <v>0</v>
      </c>
      <c r="E49" s="36">
        <f t="shared" si="2"/>
        <v>0</v>
      </c>
      <c r="F49" s="36">
        <f t="shared" si="2"/>
        <v>0</v>
      </c>
      <c r="G49" s="36"/>
    </row>
    <row r="50" spans="1:8" ht="12.75" customHeight="1" x14ac:dyDescent="0.2">
      <c r="A50" s="1"/>
      <c r="B50" s="2"/>
      <c r="C50" s="3"/>
      <c r="D50" s="3"/>
      <c r="E50" s="3"/>
      <c r="F50" s="3"/>
      <c r="G50" s="18"/>
    </row>
    <row r="51" spans="1:8" ht="12.75" customHeight="1" x14ac:dyDescent="0.2">
      <c r="A51" s="2" t="s">
        <v>44</v>
      </c>
      <c r="B51" s="2"/>
      <c r="C51" s="3">
        <f t="shared" ref="C51:F51" si="3">SUM(C40,C49)</f>
        <v>30553</v>
      </c>
      <c r="D51" s="3">
        <f t="shared" si="3"/>
        <v>31800</v>
      </c>
      <c r="E51" s="3">
        <f t="shared" si="3"/>
        <v>36367.82</v>
      </c>
      <c r="F51" s="3">
        <f t="shared" si="3"/>
        <v>48300</v>
      </c>
      <c r="G51" s="3"/>
    </row>
    <row r="52" spans="1:8" ht="12.75" customHeight="1" x14ac:dyDescent="0.2">
      <c r="A52" s="4" t="s">
        <v>1</v>
      </c>
      <c r="B52" s="5"/>
      <c r="C52" s="6" t="s">
        <v>153</v>
      </c>
      <c r="D52" s="6" t="s">
        <v>154</v>
      </c>
      <c r="E52" s="6" t="s">
        <v>174</v>
      </c>
      <c r="F52" s="6" t="s">
        <v>175</v>
      </c>
      <c r="G52" s="5" t="s">
        <v>131</v>
      </c>
    </row>
    <row r="53" spans="1:8" ht="12.75" customHeight="1" x14ac:dyDescent="0.2">
      <c r="A53" s="7" t="s">
        <v>45</v>
      </c>
      <c r="B53" s="19"/>
      <c r="C53" s="9"/>
      <c r="D53" s="9"/>
      <c r="E53" s="9"/>
      <c r="F53" s="9"/>
      <c r="G53" s="8"/>
    </row>
    <row r="54" spans="1:8" ht="12.75" customHeight="1" x14ac:dyDescent="0.2">
      <c r="A54" s="10">
        <v>5011</v>
      </c>
      <c r="B54" s="8" t="s">
        <v>46</v>
      </c>
      <c r="C54" s="32"/>
      <c r="D54" s="32"/>
      <c r="E54" s="32"/>
      <c r="F54" s="32"/>
      <c r="G54" s="31"/>
      <c r="H54" s="12"/>
    </row>
    <row r="55" spans="1:8" ht="12.75" customHeight="1" x14ac:dyDescent="0.2">
      <c r="A55" s="10">
        <v>5012</v>
      </c>
      <c r="B55" s="8" t="s">
        <v>47</v>
      </c>
      <c r="C55" s="32"/>
      <c r="D55" s="32"/>
      <c r="E55" s="32"/>
      <c r="F55" s="32"/>
      <c r="G55" s="31"/>
      <c r="H55" s="12"/>
    </row>
    <row r="56" spans="1:8" ht="12.75" customHeight="1" x14ac:dyDescent="0.2">
      <c r="A56" s="10">
        <v>5013</v>
      </c>
      <c r="B56" s="8" t="s">
        <v>48</v>
      </c>
      <c r="C56" s="32"/>
      <c r="D56" s="32"/>
      <c r="E56" s="32">
        <v>-876</v>
      </c>
      <c r="F56" s="32">
        <v>-900</v>
      </c>
      <c r="G56" s="31"/>
      <c r="H56" s="12"/>
    </row>
    <row r="57" spans="1:8" ht="12.75" customHeight="1" x14ac:dyDescent="0.2">
      <c r="A57" s="10">
        <v>5014</v>
      </c>
      <c r="B57" s="8" t="s">
        <v>49</v>
      </c>
      <c r="C57" s="32"/>
      <c r="D57" s="32"/>
      <c r="E57" s="32">
        <v>-8850</v>
      </c>
      <c r="F57" s="32">
        <v>-8850</v>
      </c>
      <c r="G57" s="31"/>
      <c r="H57" s="12"/>
    </row>
    <row r="58" spans="1:8" ht="12.75" customHeight="1" x14ac:dyDescent="0.2">
      <c r="A58" s="10">
        <v>5050</v>
      </c>
      <c r="B58" s="8" t="s">
        <v>50</v>
      </c>
      <c r="C58" s="32"/>
      <c r="D58" s="32"/>
      <c r="E58" s="32"/>
      <c r="F58" s="32"/>
      <c r="G58" s="31"/>
      <c r="H58" s="12"/>
    </row>
    <row r="59" spans="1:8" ht="12.75" customHeight="1" x14ac:dyDescent="0.2">
      <c r="A59" s="10">
        <v>5060</v>
      </c>
      <c r="B59" s="8" t="s">
        <v>51</v>
      </c>
      <c r="C59" s="32"/>
      <c r="D59" s="32"/>
      <c r="E59" s="32"/>
      <c r="F59" s="32"/>
      <c r="G59" s="31"/>
      <c r="H59" s="12"/>
    </row>
    <row r="60" spans="1:8" ht="12.75" customHeight="1" x14ac:dyDescent="0.2">
      <c r="A60" s="10">
        <v>5070</v>
      </c>
      <c r="B60" s="8" t="s">
        <v>52</v>
      </c>
      <c r="C60" s="32"/>
      <c r="D60" s="32"/>
      <c r="E60" s="32"/>
      <c r="F60" s="32"/>
      <c r="G60" s="31"/>
      <c r="H60" s="12"/>
    </row>
    <row r="61" spans="1:8" ht="12.75" customHeight="1" x14ac:dyDescent="0.2">
      <c r="A61" s="10">
        <v>5080</v>
      </c>
      <c r="B61" s="8" t="s">
        <v>53</v>
      </c>
      <c r="C61" s="32"/>
      <c r="D61" s="32"/>
      <c r="E61" s="32"/>
      <c r="F61" s="32"/>
      <c r="G61" s="31"/>
      <c r="H61" s="12"/>
    </row>
    <row r="62" spans="1:8" ht="12.75" customHeight="1" x14ac:dyDescent="0.2">
      <c r="A62" s="10">
        <v>5090</v>
      </c>
      <c r="B62" s="8" t="s">
        <v>54</v>
      </c>
      <c r="C62" s="32"/>
      <c r="D62" s="32"/>
      <c r="E62" s="32"/>
      <c r="F62" s="32"/>
      <c r="G62" s="31"/>
      <c r="H62" s="12"/>
    </row>
    <row r="63" spans="1:8" ht="12.75" customHeight="1" x14ac:dyDescent="0.2">
      <c r="A63" s="10">
        <v>5160</v>
      </c>
      <c r="B63" s="8" t="s">
        <v>55</v>
      </c>
      <c r="C63" s="32"/>
      <c r="D63" s="32"/>
      <c r="E63" s="32"/>
      <c r="F63" s="32"/>
      <c r="G63" s="31"/>
      <c r="H63" s="12"/>
    </row>
    <row r="64" spans="1:8" ht="12.75" customHeight="1" x14ac:dyDescent="0.2">
      <c r="A64" s="10">
        <v>5210</v>
      </c>
      <c r="B64" s="8" t="s">
        <v>56</v>
      </c>
      <c r="C64" s="32"/>
      <c r="D64" s="32"/>
      <c r="E64" s="32"/>
      <c r="F64" s="32"/>
      <c r="G64" s="37"/>
      <c r="H64" s="12"/>
    </row>
    <row r="65" spans="1:8" ht="12.75" customHeight="1" x14ac:dyDescent="0.2">
      <c r="A65" s="10">
        <v>5220</v>
      </c>
      <c r="B65" s="8" t="s">
        <v>57</v>
      </c>
      <c r="C65" s="32"/>
      <c r="D65" s="32"/>
      <c r="E65" s="32"/>
      <c r="F65" s="32"/>
      <c r="G65" s="37"/>
      <c r="H65" s="12"/>
    </row>
    <row r="66" spans="1:8" ht="12.75" customHeight="1" x14ac:dyDescent="0.2">
      <c r="A66" s="10">
        <v>5290</v>
      </c>
      <c r="B66" s="8" t="s">
        <v>58</v>
      </c>
      <c r="C66" s="32"/>
      <c r="D66" s="32"/>
      <c r="E66" s="32"/>
      <c r="F66" s="32"/>
      <c r="G66" s="31"/>
      <c r="H66" s="12"/>
    </row>
    <row r="67" spans="1:8" ht="12.75" customHeight="1" x14ac:dyDescent="0.2">
      <c r="A67" s="10">
        <v>5310</v>
      </c>
      <c r="B67" s="8" t="s">
        <v>59</v>
      </c>
      <c r="C67" s="32"/>
      <c r="D67" s="32"/>
      <c r="E67" s="32"/>
      <c r="F67" s="32"/>
      <c r="G67" s="31"/>
      <c r="H67" s="12"/>
    </row>
    <row r="68" spans="1:8" ht="12.75" customHeight="1" x14ac:dyDescent="0.2">
      <c r="A68" s="10">
        <v>5410</v>
      </c>
      <c r="B68" s="8" t="s">
        <v>60</v>
      </c>
      <c r="C68" s="32">
        <v>-3688.75</v>
      </c>
      <c r="D68" s="32"/>
      <c r="E68" s="32"/>
      <c r="F68" s="32"/>
      <c r="G68" s="31"/>
      <c r="H68" s="12"/>
    </row>
    <row r="69" spans="1:8" ht="12.75" customHeight="1" x14ac:dyDescent="0.2">
      <c r="A69" s="10">
        <v>5422</v>
      </c>
      <c r="B69" s="8" t="s">
        <v>61</v>
      </c>
      <c r="C69" s="32"/>
      <c r="D69" s="32"/>
      <c r="E69" s="32"/>
      <c r="F69" s="32"/>
      <c r="G69" s="31"/>
      <c r="H69" s="12"/>
    </row>
    <row r="70" spans="1:8" ht="12.75" customHeight="1" x14ac:dyDescent="0.2">
      <c r="A70" s="10">
        <v>5460</v>
      </c>
      <c r="B70" s="8" t="s">
        <v>62</v>
      </c>
      <c r="C70" s="32">
        <v>-615</v>
      </c>
      <c r="D70" s="32"/>
      <c r="E70" s="32"/>
      <c r="F70" s="32"/>
      <c r="G70" s="31"/>
      <c r="H70" s="12"/>
    </row>
    <row r="71" spans="1:8" ht="12.75" customHeight="1" x14ac:dyDescent="0.2">
      <c r="A71" s="10">
        <v>5461</v>
      </c>
      <c r="B71" s="8" t="s">
        <v>63</v>
      </c>
      <c r="C71" s="32">
        <v>-9506.25</v>
      </c>
      <c r="D71" s="32">
        <v>-9750</v>
      </c>
      <c r="E71" s="32">
        <v>-13650</v>
      </c>
      <c r="F71" s="32">
        <v>-13650</v>
      </c>
      <c r="G71" s="31"/>
      <c r="H71" s="12"/>
    </row>
    <row r="72" spans="1:8" ht="12.75" customHeight="1" x14ac:dyDescent="0.2">
      <c r="A72" s="10">
        <v>5469</v>
      </c>
      <c r="B72" s="8" t="s">
        <v>64</v>
      </c>
      <c r="C72" s="32"/>
      <c r="D72" s="32"/>
      <c r="E72" s="32"/>
      <c r="F72" s="32"/>
      <c r="G72" s="31"/>
      <c r="H72" s="12"/>
    </row>
    <row r="73" spans="1:8" ht="12.75" customHeight="1" x14ac:dyDescent="0.2">
      <c r="A73" s="10">
        <v>5471</v>
      </c>
      <c r="B73" s="8" t="s">
        <v>65</v>
      </c>
      <c r="C73" s="32"/>
      <c r="D73" s="32"/>
      <c r="E73" s="32"/>
      <c r="F73" s="32"/>
      <c r="G73" s="31"/>
      <c r="H73" s="12"/>
    </row>
    <row r="74" spans="1:8" ht="12.75" customHeight="1" x14ac:dyDescent="0.2">
      <c r="A74" s="10">
        <v>5472</v>
      </c>
      <c r="B74" s="8" t="s">
        <v>66</v>
      </c>
      <c r="C74" s="32"/>
      <c r="D74" s="32"/>
      <c r="E74" s="32"/>
      <c r="F74" s="32"/>
      <c r="G74" s="31"/>
      <c r="H74" s="12"/>
    </row>
    <row r="75" spans="1:8" ht="12.75" customHeight="1" x14ac:dyDescent="0.2">
      <c r="A75" s="10">
        <v>5500</v>
      </c>
      <c r="B75" s="8" t="s">
        <v>67</v>
      </c>
      <c r="C75" s="32"/>
      <c r="D75" s="32"/>
      <c r="E75" s="32"/>
      <c r="F75" s="32"/>
      <c r="G75" s="31"/>
      <c r="H75" s="12"/>
    </row>
    <row r="76" spans="1:8" ht="12.75" customHeight="1" x14ac:dyDescent="0.2">
      <c r="A76" s="10">
        <v>5611</v>
      </c>
      <c r="B76" s="8" t="s">
        <v>68</v>
      </c>
      <c r="C76" s="32"/>
      <c r="D76" s="32"/>
      <c r="E76" s="32"/>
      <c r="F76" s="32"/>
      <c r="G76" s="31"/>
      <c r="H76" s="12"/>
    </row>
    <row r="77" spans="1:8" ht="12.75" customHeight="1" x14ac:dyDescent="0.2">
      <c r="A77" s="10">
        <v>5800</v>
      </c>
      <c r="B77" s="8" t="s">
        <v>69</v>
      </c>
      <c r="C77" s="32"/>
      <c r="D77" s="32"/>
      <c r="E77" s="32"/>
      <c r="F77" s="32"/>
      <c r="G77" s="31"/>
      <c r="H77" s="12"/>
    </row>
    <row r="78" spans="1:8" ht="12.75" customHeight="1" x14ac:dyDescent="0.2">
      <c r="A78" s="10">
        <v>5801</v>
      </c>
      <c r="B78" s="8" t="s">
        <v>70</v>
      </c>
      <c r="C78" s="32"/>
      <c r="D78" s="32"/>
      <c r="E78" s="32"/>
      <c r="F78" s="32"/>
      <c r="G78" s="8"/>
    </row>
    <row r="79" spans="1:8" ht="12.75" customHeight="1" x14ac:dyDescent="0.2">
      <c r="A79" s="10">
        <v>5802</v>
      </c>
      <c r="B79" s="8" t="s">
        <v>71</v>
      </c>
      <c r="C79" s="32"/>
      <c r="D79" s="32"/>
      <c r="E79" s="32"/>
      <c r="F79" s="32"/>
      <c r="G79" s="31"/>
      <c r="H79" s="12"/>
    </row>
    <row r="80" spans="1:8" ht="12.75" customHeight="1" x14ac:dyDescent="0.2">
      <c r="A80" s="10">
        <v>5803</v>
      </c>
      <c r="B80" s="8" t="s">
        <v>72</v>
      </c>
      <c r="C80" s="32"/>
      <c r="D80" s="32"/>
      <c r="E80" s="32"/>
      <c r="F80" s="32"/>
      <c r="G80" s="31"/>
      <c r="H80" s="12"/>
    </row>
    <row r="81" spans="1:8" ht="12.75" customHeight="1" x14ac:dyDescent="0.2">
      <c r="A81" s="10">
        <v>5804</v>
      </c>
      <c r="B81" s="8" t="s">
        <v>73</v>
      </c>
      <c r="C81" s="32"/>
      <c r="D81" s="32"/>
      <c r="E81" s="32"/>
      <c r="F81" s="32"/>
      <c r="G81" s="31"/>
      <c r="H81" s="12"/>
    </row>
    <row r="82" spans="1:8" ht="12.75" customHeight="1" x14ac:dyDescent="0.2">
      <c r="A82" s="10">
        <v>5805</v>
      </c>
      <c r="B82" s="8" t="s">
        <v>74</v>
      </c>
      <c r="C82" s="32"/>
      <c r="D82" s="32"/>
      <c r="E82" s="32"/>
      <c r="F82" s="32"/>
      <c r="G82" s="31"/>
      <c r="H82" s="12"/>
    </row>
    <row r="83" spans="1:8" ht="12.75" customHeight="1" x14ac:dyDescent="0.2">
      <c r="A83" s="10">
        <v>5806</v>
      </c>
      <c r="B83" s="8" t="s">
        <v>75</v>
      </c>
      <c r="C83" s="32"/>
      <c r="D83" s="32">
        <v>-500</v>
      </c>
      <c r="E83" s="32">
        <v>-370</v>
      </c>
      <c r="F83" s="32">
        <v>-500</v>
      </c>
      <c r="G83" s="31"/>
      <c r="H83" s="12"/>
    </row>
    <row r="84" spans="1:8" ht="12.75" customHeight="1" x14ac:dyDescent="0.2">
      <c r="A84" s="10">
        <v>5807</v>
      </c>
      <c r="B84" s="8" t="s">
        <v>160</v>
      </c>
      <c r="C84" s="32"/>
      <c r="D84" s="32"/>
      <c r="E84" s="32"/>
      <c r="F84" s="32"/>
      <c r="G84" s="31"/>
      <c r="H84" s="12"/>
    </row>
    <row r="85" spans="1:8" ht="12.75" customHeight="1" x14ac:dyDescent="0.2">
      <c r="A85" s="10">
        <v>5810</v>
      </c>
      <c r="B85" s="8" t="s">
        <v>76</v>
      </c>
      <c r="C85" s="32"/>
      <c r="D85" s="32"/>
      <c r="E85" s="32"/>
      <c r="F85" s="32"/>
      <c r="G85" s="31"/>
      <c r="H85" s="12"/>
    </row>
    <row r="86" spans="1:8" ht="12.75" customHeight="1" x14ac:dyDescent="0.2">
      <c r="A86" s="10">
        <v>5831</v>
      </c>
      <c r="B86" s="8" t="s">
        <v>77</v>
      </c>
      <c r="C86" s="32"/>
      <c r="D86" s="32"/>
      <c r="E86" s="32"/>
      <c r="F86" s="32"/>
      <c r="G86" s="31"/>
      <c r="H86" s="12"/>
    </row>
    <row r="87" spans="1:8" ht="12.75" customHeight="1" x14ac:dyDescent="0.2">
      <c r="A87" s="10">
        <v>5910</v>
      </c>
      <c r="B87" s="8" t="s">
        <v>78</v>
      </c>
      <c r="C87" s="32"/>
      <c r="D87" s="32"/>
      <c r="E87" s="32"/>
      <c r="F87" s="32"/>
      <c r="G87" s="31"/>
      <c r="H87" s="12"/>
    </row>
    <row r="88" spans="1:8" ht="12.75" customHeight="1" x14ac:dyDescent="0.2">
      <c r="A88" s="10">
        <v>5931</v>
      </c>
      <c r="B88" s="8" t="s">
        <v>79</v>
      </c>
      <c r="C88" s="32"/>
      <c r="D88" s="32"/>
      <c r="E88" s="32">
        <v>-186</v>
      </c>
      <c r="F88" s="32">
        <v>-200</v>
      </c>
      <c r="G88" s="31" t="s">
        <v>189</v>
      </c>
      <c r="H88" s="12"/>
    </row>
    <row r="89" spans="1:8" ht="12.75" customHeight="1" x14ac:dyDescent="0.2">
      <c r="A89" s="10">
        <v>5933</v>
      </c>
      <c r="B89" s="8" t="s">
        <v>80</v>
      </c>
      <c r="C89" s="32">
        <v>-1600</v>
      </c>
      <c r="D89" s="32">
        <v>-1200</v>
      </c>
      <c r="E89" s="32">
        <v>-1000</v>
      </c>
      <c r="F89" s="32">
        <v>-1100</v>
      </c>
      <c r="G89" s="31" t="s">
        <v>187</v>
      </c>
      <c r="H89" s="12"/>
    </row>
    <row r="90" spans="1:8" ht="12.75" customHeight="1" x14ac:dyDescent="0.2">
      <c r="A90" s="10">
        <v>5934</v>
      </c>
      <c r="B90" s="8" t="s">
        <v>81</v>
      </c>
      <c r="C90" s="32"/>
      <c r="D90" s="32">
        <v>-1500</v>
      </c>
      <c r="E90" s="32">
        <v>-188</v>
      </c>
      <c r="F90" s="32">
        <v>-200</v>
      </c>
      <c r="G90" s="31" t="s">
        <v>190</v>
      </c>
      <c r="H90" s="12"/>
    </row>
    <row r="91" spans="1:8" ht="12.75" customHeight="1" x14ac:dyDescent="0.2">
      <c r="A91" s="10">
        <v>5935</v>
      </c>
      <c r="B91" s="8" t="s">
        <v>82</v>
      </c>
      <c r="C91" s="32"/>
      <c r="D91" s="32"/>
      <c r="E91" s="32">
        <v>-30</v>
      </c>
      <c r="F91" s="32"/>
      <c r="G91" s="31"/>
      <c r="H91" s="12"/>
    </row>
    <row r="92" spans="1:8" ht="12.75" customHeight="1" x14ac:dyDescent="0.2">
      <c r="A92" s="10">
        <v>5936</v>
      </c>
      <c r="B92" s="8" t="s">
        <v>83</v>
      </c>
      <c r="C92" s="32"/>
      <c r="D92" s="32"/>
      <c r="E92" s="32">
        <v>-418</v>
      </c>
      <c r="F92" s="32"/>
      <c r="G92" s="31"/>
      <c r="H92" s="12"/>
    </row>
    <row r="93" spans="1:8" ht="12.75" customHeight="1" x14ac:dyDescent="0.2">
      <c r="A93" s="10">
        <v>5943</v>
      </c>
      <c r="B93" s="8" t="s">
        <v>84</v>
      </c>
      <c r="C93" s="32">
        <v>-483</v>
      </c>
      <c r="D93" s="32">
        <v>-4000</v>
      </c>
      <c r="E93" s="32">
        <v>-3483.76</v>
      </c>
      <c r="F93" s="32">
        <v>-3500</v>
      </c>
      <c r="G93" s="31"/>
      <c r="H93" s="12"/>
    </row>
    <row r="94" spans="1:8" ht="12.75" customHeight="1" x14ac:dyDescent="0.2">
      <c r="A94" s="4" t="s">
        <v>1</v>
      </c>
      <c r="B94" s="5"/>
      <c r="C94" s="6" t="s">
        <v>153</v>
      </c>
      <c r="D94" s="6" t="s">
        <v>154</v>
      </c>
      <c r="E94" s="6" t="s">
        <v>174</v>
      </c>
      <c r="F94" s="6" t="s">
        <v>175</v>
      </c>
      <c r="G94" s="5" t="s">
        <v>131</v>
      </c>
    </row>
    <row r="95" spans="1:8" ht="12.75" customHeight="1" x14ac:dyDescent="0.2">
      <c r="A95" s="10">
        <v>5945</v>
      </c>
      <c r="B95" s="8" t="s">
        <v>85</v>
      </c>
      <c r="C95" s="32">
        <v>-1133.74</v>
      </c>
      <c r="D95" s="32">
        <v>-1000</v>
      </c>
      <c r="E95" s="32">
        <v>-1006.51</v>
      </c>
      <c r="F95" s="32">
        <v>-1100</v>
      </c>
      <c r="G95" s="8" t="s">
        <v>173</v>
      </c>
    </row>
    <row r="96" spans="1:8" ht="12.75" customHeight="1" x14ac:dyDescent="0.2">
      <c r="A96" s="10">
        <v>6041</v>
      </c>
      <c r="B96" s="8" t="s">
        <v>86</v>
      </c>
      <c r="C96" s="32"/>
      <c r="D96" s="32"/>
      <c r="E96" s="32"/>
      <c r="F96" s="32"/>
      <c r="G96" s="8"/>
    </row>
    <row r="97" spans="1:7" ht="12.75" customHeight="1" x14ac:dyDescent="0.2">
      <c r="A97" s="10">
        <v>6043</v>
      </c>
      <c r="B97" s="8" t="s">
        <v>87</v>
      </c>
      <c r="C97" s="32"/>
      <c r="D97" s="32"/>
      <c r="E97" s="32"/>
      <c r="F97" s="32"/>
      <c r="G97" s="8"/>
    </row>
    <row r="98" spans="1:7" ht="12.75" customHeight="1" x14ac:dyDescent="0.2">
      <c r="A98" s="10">
        <v>6072</v>
      </c>
      <c r="B98" s="8" t="s">
        <v>88</v>
      </c>
      <c r="C98" s="32"/>
      <c r="D98" s="32"/>
      <c r="E98" s="32"/>
      <c r="F98" s="32"/>
      <c r="G98" s="8"/>
    </row>
    <row r="99" spans="1:7" ht="12.75" customHeight="1" x14ac:dyDescent="0.2">
      <c r="A99" s="10">
        <v>6110</v>
      </c>
      <c r="B99" s="8" t="s">
        <v>89</v>
      </c>
      <c r="C99" s="32"/>
      <c r="D99" s="32"/>
      <c r="E99" s="32">
        <v>-423.75</v>
      </c>
      <c r="F99" s="32"/>
      <c r="G99" s="8"/>
    </row>
    <row r="100" spans="1:7" ht="12.75" customHeight="1" x14ac:dyDescent="0.2">
      <c r="A100" s="10">
        <v>6150</v>
      </c>
      <c r="B100" s="8" t="s">
        <v>90</v>
      </c>
      <c r="C100" s="32"/>
      <c r="D100" s="32"/>
      <c r="E100" s="32"/>
      <c r="F100" s="32"/>
      <c r="G100" s="8"/>
    </row>
    <row r="101" spans="1:7" ht="12.75" customHeight="1" x14ac:dyDescent="0.2">
      <c r="A101" s="10">
        <v>6212</v>
      </c>
      <c r="B101" s="8" t="s">
        <v>91</v>
      </c>
      <c r="C101" s="32"/>
      <c r="D101" s="32"/>
      <c r="E101" s="32"/>
      <c r="F101" s="32"/>
      <c r="G101" s="8"/>
    </row>
    <row r="102" spans="1:7" ht="12.75" customHeight="1" x14ac:dyDescent="0.2">
      <c r="A102" s="10">
        <v>6220</v>
      </c>
      <c r="B102" s="8" t="s">
        <v>92</v>
      </c>
      <c r="C102" s="32"/>
      <c r="D102" s="32"/>
      <c r="E102" s="32"/>
      <c r="F102" s="32"/>
      <c r="G102" s="8"/>
    </row>
    <row r="103" spans="1:7" ht="12.75" customHeight="1" x14ac:dyDescent="0.2">
      <c r="A103" s="10">
        <v>6250</v>
      </c>
      <c r="B103" s="8" t="s">
        <v>93</v>
      </c>
      <c r="C103" s="32"/>
      <c r="D103" s="32"/>
      <c r="E103" s="32"/>
      <c r="F103" s="32"/>
      <c r="G103" s="8"/>
    </row>
    <row r="104" spans="1:7" ht="12.75" customHeight="1" x14ac:dyDescent="0.2">
      <c r="A104" s="10">
        <v>6310</v>
      </c>
      <c r="B104" s="8" t="s">
        <v>94</v>
      </c>
      <c r="C104" s="32">
        <v>-9039</v>
      </c>
      <c r="D104" s="32">
        <v>-9730</v>
      </c>
      <c r="E104" s="32">
        <v>-3641</v>
      </c>
      <c r="F104" s="32">
        <v>-3600</v>
      </c>
      <c r="G104" s="8"/>
    </row>
    <row r="105" spans="1:7" ht="12.75" customHeight="1" x14ac:dyDescent="0.2">
      <c r="A105" s="10">
        <v>6411</v>
      </c>
      <c r="B105" s="8" t="s">
        <v>95</v>
      </c>
      <c r="C105" s="32"/>
      <c r="D105" s="32"/>
      <c r="E105" s="32"/>
      <c r="F105" s="32"/>
      <c r="G105" s="8"/>
    </row>
    <row r="106" spans="1:7" ht="12.75" customHeight="1" x14ac:dyDescent="0.2">
      <c r="A106" s="10">
        <v>6412</v>
      </c>
      <c r="B106" s="8" t="s">
        <v>96</v>
      </c>
      <c r="C106" s="32"/>
      <c r="D106" s="32"/>
      <c r="E106" s="32"/>
      <c r="F106" s="32"/>
      <c r="G106" s="8"/>
    </row>
    <row r="107" spans="1:7" ht="12.75" customHeight="1" x14ac:dyDescent="0.2">
      <c r="A107" s="10">
        <v>6413</v>
      </c>
      <c r="B107" s="8" t="s">
        <v>97</v>
      </c>
      <c r="C107" s="32"/>
      <c r="D107" s="32"/>
      <c r="E107" s="32"/>
      <c r="F107" s="32"/>
      <c r="G107" s="8"/>
    </row>
    <row r="108" spans="1:7" ht="12.75" customHeight="1" x14ac:dyDescent="0.2">
      <c r="A108" s="10">
        <v>6423</v>
      </c>
      <c r="B108" s="8" t="s">
        <v>161</v>
      </c>
      <c r="C108" s="32"/>
      <c r="D108" s="32"/>
      <c r="E108" s="32"/>
      <c r="F108" s="32"/>
      <c r="G108" s="8"/>
    </row>
    <row r="109" spans="1:7" ht="12.75" customHeight="1" x14ac:dyDescent="0.2">
      <c r="A109" s="10">
        <v>6520</v>
      </c>
      <c r="B109" s="8" t="s">
        <v>98</v>
      </c>
      <c r="C109" s="32"/>
      <c r="D109" s="32"/>
      <c r="E109" s="32"/>
      <c r="F109" s="32"/>
      <c r="G109" s="8"/>
    </row>
    <row r="110" spans="1:7" ht="12.75" customHeight="1" x14ac:dyDescent="0.2">
      <c r="A110" s="10">
        <v>6531</v>
      </c>
      <c r="B110" s="8" t="s">
        <v>99</v>
      </c>
      <c r="C110" s="32"/>
      <c r="D110" s="32"/>
      <c r="E110" s="32"/>
      <c r="F110" s="32"/>
      <c r="G110" s="8"/>
    </row>
    <row r="111" spans="1:7" ht="12.75" customHeight="1" x14ac:dyDescent="0.2">
      <c r="A111" s="10">
        <v>6570</v>
      </c>
      <c r="B111" s="8" t="s">
        <v>100</v>
      </c>
      <c r="C111" s="32">
        <v>-2665</v>
      </c>
      <c r="D111" s="32">
        <v>-3000</v>
      </c>
      <c r="E111" s="32">
        <v>-4585.34</v>
      </c>
      <c r="F111" s="32">
        <v>-4000</v>
      </c>
      <c r="G111" s="38"/>
    </row>
    <row r="112" spans="1:7" ht="12.75" customHeight="1" x14ac:dyDescent="0.2">
      <c r="A112" s="10">
        <v>6590</v>
      </c>
      <c r="B112" s="8" t="s">
        <v>101</v>
      </c>
      <c r="C112" s="32">
        <v>-2435</v>
      </c>
      <c r="D112" s="32">
        <v>-4500</v>
      </c>
      <c r="E112" s="32">
        <v>-4334</v>
      </c>
      <c r="F112" s="32">
        <v>-4000</v>
      </c>
      <c r="G112" s="63" t="s">
        <v>178</v>
      </c>
    </row>
    <row r="113" spans="1:7" ht="12.75" customHeight="1" x14ac:dyDescent="0.2">
      <c r="A113" s="10">
        <v>6970</v>
      </c>
      <c r="B113" s="8" t="s">
        <v>102</v>
      </c>
      <c r="C113" s="32"/>
      <c r="D113" s="32"/>
      <c r="E113" s="32"/>
      <c r="F113" s="32"/>
      <c r="G113" s="8"/>
    </row>
    <row r="114" spans="1:7" ht="12.75" customHeight="1" x14ac:dyDescent="0.2">
      <c r="A114" s="10">
        <v>6971</v>
      </c>
      <c r="B114" s="8" t="s">
        <v>103</v>
      </c>
      <c r="C114" s="32"/>
      <c r="D114" s="32"/>
      <c r="E114" s="32"/>
      <c r="F114" s="32"/>
      <c r="G114" s="8"/>
    </row>
    <row r="115" spans="1:7" ht="12.75" customHeight="1" x14ac:dyDescent="0.2">
      <c r="A115" s="10">
        <v>6972</v>
      </c>
      <c r="B115" s="8" t="s">
        <v>104</v>
      </c>
      <c r="C115" s="32"/>
      <c r="D115" s="32"/>
      <c r="E115" s="32"/>
      <c r="F115" s="32"/>
      <c r="G115" s="8"/>
    </row>
    <row r="116" spans="1:7" ht="12.75" customHeight="1" x14ac:dyDescent="0.2">
      <c r="A116" s="10">
        <v>6973</v>
      </c>
      <c r="B116" s="8" t="s">
        <v>105</v>
      </c>
      <c r="C116" s="32"/>
      <c r="D116" s="32"/>
      <c r="E116" s="32"/>
      <c r="F116" s="32"/>
      <c r="G116" s="8"/>
    </row>
    <row r="117" spans="1:7" ht="12.75" customHeight="1" x14ac:dyDescent="0.2">
      <c r="A117" s="10">
        <v>6990</v>
      </c>
      <c r="B117" s="8" t="s">
        <v>106</v>
      </c>
      <c r="C117" s="32"/>
      <c r="D117" s="32"/>
      <c r="E117" s="32"/>
      <c r="F117" s="32"/>
      <c r="G117" s="8"/>
    </row>
    <row r="118" spans="1:7" ht="12.75" customHeight="1" x14ac:dyDescent="0.2">
      <c r="A118" s="10">
        <v>6995</v>
      </c>
      <c r="B118" s="8" t="s">
        <v>107</v>
      </c>
      <c r="C118" s="85">
        <v>-3235</v>
      </c>
      <c r="D118" s="85"/>
      <c r="E118" s="85">
        <v>-1016.8</v>
      </c>
      <c r="F118" s="32"/>
      <c r="G118" s="63"/>
    </row>
    <row r="119" spans="1:7" ht="12.75" customHeight="1" x14ac:dyDescent="0.2">
      <c r="A119" s="80">
        <v>6996</v>
      </c>
      <c r="B119" s="83" t="s">
        <v>185</v>
      </c>
      <c r="C119" s="86"/>
      <c r="D119" s="86"/>
      <c r="E119" s="86"/>
      <c r="F119" s="84"/>
    </row>
    <row r="120" spans="1:7" ht="12.75" customHeight="1" x14ac:dyDescent="0.2">
      <c r="A120" s="19" t="s">
        <v>108</v>
      </c>
      <c r="B120" s="8"/>
      <c r="C120" s="51">
        <f>SUM(C54:C93,C95:C118)</f>
        <v>-34400.740000000005</v>
      </c>
      <c r="D120" s="51">
        <f>SUM(D54:D93,D95:D118)</f>
        <v>-35180</v>
      </c>
      <c r="E120" s="51">
        <f>SUM(E54:E93,E95:E118)</f>
        <v>-44059.16</v>
      </c>
      <c r="F120" s="33">
        <f t="shared" ref="F120" si="4">SUM(F54:F93,F95:F119)</f>
        <v>-41600</v>
      </c>
      <c r="G120" s="8"/>
    </row>
    <row r="121" spans="1:7" ht="12.75" customHeight="1" x14ac:dyDescent="0.2">
      <c r="A121" s="12"/>
      <c r="C121" s="18"/>
      <c r="D121" s="18"/>
      <c r="E121" s="18"/>
      <c r="F121" s="18"/>
    </row>
    <row r="122" spans="1:7" ht="12.75" customHeight="1" x14ac:dyDescent="0.2">
      <c r="A122" s="7" t="s">
        <v>109</v>
      </c>
      <c r="B122" s="8"/>
      <c r="C122" s="9"/>
      <c r="D122" s="9"/>
      <c r="E122" s="9"/>
      <c r="F122" s="9"/>
      <c r="G122" s="8"/>
    </row>
    <row r="123" spans="1:7" ht="12.75" customHeight="1" x14ac:dyDescent="0.2">
      <c r="A123" s="10">
        <v>7510</v>
      </c>
      <c r="B123" s="8" t="s">
        <v>110</v>
      </c>
      <c r="C123" s="32">
        <v>-11349.48</v>
      </c>
      <c r="D123" s="32">
        <v>-13000</v>
      </c>
      <c r="E123" s="32">
        <v>-51</v>
      </c>
      <c r="F123" s="32">
        <v>0</v>
      </c>
      <c r="G123" s="8"/>
    </row>
    <row r="124" spans="1:7" ht="12.75" customHeight="1" x14ac:dyDescent="0.2">
      <c r="A124" s="10">
        <v>7511</v>
      </c>
      <c r="B124" s="8" t="s">
        <v>111</v>
      </c>
      <c r="C124" s="33"/>
      <c r="D124" s="33"/>
      <c r="E124" s="32">
        <v>0</v>
      </c>
      <c r="F124" s="32"/>
      <c r="G124" s="8"/>
    </row>
    <row r="125" spans="1:7" ht="12.75" customHeight="1" x14ac:dyDescent="0.2">
      <c r="A125" s="10" t="s">
        <v>112</v>
      </c>
      <c r="B125" s="8"/>
      <c r="C125" s="33">
        <f t="shared" ref="C125:F125" si="5">SUM(C123:C124)</f>
        <v>-11349.48</v>
      </c>
      <c r="D125" s="33">
        <f t="shared" si="5"/>
        <v>-13000</v>
      </c>
      <c r="E125" s="33">
        <f t="shared" si="5"/>
        <v>-51</v>
      </c>
      <c r="F125" s="33">
        <f t="shared" si="5"/>
        <v>0</v>
      </c>
      <c r="G125" s="8"/>
    </row>
    <row r="126" spans="1:7" ht="12.75" customHeight="1" x14ac:dyDescent="0.2">
      <c r="A126" s="12"/>
      <c r="C126" s="33"/>
      <c r="D126" s="33"/>
      <c r="E126" s="18"/>
      <c r="F126" s="18"/>
    </row>
    <row r="127" spans="1:7" ht="12.75" customHeight="1" x14ac:dyDescent="0.2">
      <c r="A127" s="89" t="s">
        <v>113</v>
      </c>
      <c r="B127" s="90"/>
      <c r="C127" s="33"/>
      <c r="D127" s="33"/>
      <c r="E127" s="9"/>
      <c r="F127" s="9"/>
      <c r="G127" s="8"/>
    </row>
    <row r="128" spans="1:7" ht="12.75" customHeight="1" x14ac:dyDescent="0.2">
      <c r="A128" s="27">
        <v>7820</v>
      </c>
      <c r="B128" s="28" t="s">
        <v>114</v>
      </c>
      <c r="C128" s="9"/>
      <c r="D128" s="9">
        <v>-3956.3</v>
      </c>
      <c r="E128" s="9">
        <v>-3956.3</v>
      </c>
      <c r="F128" s="9">
        <v>-3956.3</v>
      </c>
      <c r="G128" s="8"/>
    </row>
    <row r="129" spans="1:9" ht="12.75" customHeight="1" x14ac:dyDescent="0.2">
      <c r="A129" s="10">
        <v>7822</v>
      </c>
      <c r="B129" s="8" t="s">
        <v>115</v>
      </c>
      <c r="C129" s="9"/>
      <c r="D129" s="9">
        <v>-5000</v>
      </c>
      <c r="E129" s="9">
        <v>-5000</v>
      </c>
      <c r="F129" s="9">
        <v>-5000</v>
      </c>
      <c r="G129" s="8"/>
    </row>
    <row r="130" spans="1:9" ht="12.75" customHeight="1" x14ac:dyDescent="0.2">
      <c r="A130" s="7" t="s">
        <v>116</v>
      </c>
      <c r="B130" s="8"/>
      <c r="C130" s="33">
        <f>SUM(C128:C129)</f>
        <v>0</v>
      </c>
      <c r="D130" s="33">
        <f t="shared" ref="D130:F130" si="6">SUM(D128:D129)</f>
        <v>-8956.2999999999993</v>
      </c>
      <c r="E130" s="33">
        <f t="shared" si="6"/>
        <v>-8956.2999999999993</v>
      </c>
      <c r="F130" s="33">
        <f t="shared" si="6"/>
        <v>-8956.2999999999993</v>
      </c>
      <c r="G130" s="8"/>
    </row>
    <row r="131" spans="1:9" ht="12.75" customHeight="1" x14ac:dyDescent="0.2">
      <c r="A131" s="7" t="s">
        <v>117</v>
      </c>
      <c r="B131" s="19"/>
      <c r="C131" s="33">
        <f>SUM(C49,C120,C125,C130)</f>
        <v>-45750.22</v>
      </c>
      <c r="D131" s="33">
        <f t="shared" ref="D131:F131" si="7">SUM(D49,D120,D125,D130)</f>
        <v>-57136.3</v>
      </c>
      <c r="E131" s="33">
        <f t="shared" si="7"/>
        <v>-53066.460000000006</v>
      </c>
      <c r="F131" s="33">
        <f t="shared" si="7"/>
        <v>-50556.3</v>
      </c>
      <c r="G131" s="8"/>
    </row>
    <row r="132" spans="1:9" ht="12.75" customHeight="1" x14ac:dyDescent="0.2">
      <c r="A132" s="7" t="s">
        <v>118</v>
      </c>
      <c r="B132" s="19"/>
      <c r="C132" s="33">
        <f t="shared" ref="C132:F132" si="8">SUM(C40,C131)</f>
        <v>-15197.220000000001</v>
      </c>
      <c r="D132" s="33">
        <f t="shared" si="8"/>
        <v>-25336.300000000003</v>
      </c>
      <c r="E132" s="33">
        <f t="shared" si="8"/>
        <v>-16698.640000000007</v>
      </c>
      <c r="F132" s="33">
        <f t="shared" si="8"/>
        <v>-2256.3000000000029</v>
      </c>
      <c r="G132" s="8"/>
    </row>
    <row r="133" spans="1:9" ht="12.75" customHeight="1" x14ac:dyDescent="0.2">
      <c r="A133" s="7" t="s">
        <v>119</v>
      </c>
      <c r="B133" s="8"/>
      <c r="C133" s="33"/>
      <c r="D133" s="33"/>
      <c r="E133" s="33"/>
      <c r="F133" s="33"/>
      <c r="G133" s="8"/>
    </row>
    <row r="134" spans="1:9" ht="12.75" customHeight="1" x14ac:dyDescent="0.2">
      <c r="A134" s="10">
        <v>8300</v>
      </c>
      <c r="B134" s="8" t="s">
        <v>120</v>
      </c>
      <c r="C134" s="32"/>
      <c r="D134" s="32"/>
      <c r="E134" s="32">
        <v>1708.41</v>
      </c>
      <c r="F134" s="32"/>
      <c r="G134" s="8"/>
    </row>
    <row r="135" spans="1:9" ht="12.75" customHeight="1" x14ac:dyDescent="0.2">
      <c r="A135" s="10">
        <v>8310</v>
      </c>
      <c r="B135" s="8" t="s">
        <v>121</v>
      </c>
      <c r="C135" s="32">
        <v>1</v>
      </c>
      <c r="D135" s="32"/>
      <c r="E135" s="32">
        <v>6</v>
      </c>
      <c r="F135" s="32"/>
      <c r="G135" s="8"/>
    </row>
    <row r="136" spans="1:9" ht="12.75" customHeight="1" x14ac:dyDescent="0.2">
      <c r="A136" s="10">
        <v>8390</v>
      </c>
      <c r="B136" s="8" t="s">
        <v>122</v>
      </c>
      <c r="C136" s="32"/>
      <c r="D136" s="32"/>
      <c r="E136" s="32"/>
      <c r="F136" s="32"/>
      <c r="G136" s="8"/>
    </row>
    <row r="137" spans="1:9" ht="12.75" customHeight="1" x14ac:dyDescent="0.2">
      <c r="A137" s="10">
        <v>8400</v>
      </c>
      <c r="B137" s="8" t="s">
        <v>123</v>
      </c>
      <c r="C137" s="32"/>
      <c r="D137" s="32"/>
      <c r="E137" s="32"/>
      <c r="F137" s="32"/>
      <c r="G137" s="8"/>
      <c r="I137" s="18"/>
    </row>
    <row r="138" spans="1:9" ht="12.75" customHeight="1" x14ac:dyDescent="0.2">
      <c r="A138" s="10">
        <v>8410</v>
      </c>
      <c r="B138" s="31" t="s">
        <v>124</v>
      </c>
      <c r="C138" s="32">
        <v>-4</v>
      </c>
      <c r="D138" s="32"/>
      <c r="E138" s="32">
        <v>-73</v>
      </c>
      <c r="F138" s="32"/>
      <c r="G138" s="35"/>
    </row>
    <row r="139" spans="1:9" ht="12.75" customHeight="1" x14ac:dyDescent="0.2">
      <c r="A139" s="10">
        <v>8422</v>
      </c>
      <c r="B139" s="31" t="s">
        <v>125</v>
      </c>
      <c r="C139" s="32"/>
      <c r="D139" s="32"/>
      <c r="E139" s="32">
        <v>-227.69</v>
      </c>
      <c r="F139" s="32"/>
      <c r="G139" s="35"/>
    </row>
    <row r="140" spans="1:9" ht="12.75" customHeight="1" x14ac:dyDescent="0.2">
      <c r="A140" s="10">
        <v>8423</v>
      </c>
      <c r="B140" s="31" t="s">
        <v>126</v>
      </c>
      <c r="C140" s="32"/>
      <c r="D140" s="32"/>
      <c r="E140" s="32"/>
      <c r="F140" s="32"/>
      <c r="G140" s="35"/>
    </row>
    <row r="141" spans="1:9" ht="12.75" customHeight="1" x14ac:dyDescent="0.2">
      <c r="A141" s="10">
        <v>8710</v>
      </c>
      <c r="B141" s="31" t="s">
        <v>162</v>
      </c>
      <c r="C141" s="69">
        <v>75000</v>
      </c>
      <c r="D141" s="69"/>
      <c r="E141" s="69"/>
      <c r="F141" s="69"/>
      <c r="G141" s="35"/>
    </row>
    <row r="142" spans="1:9" ht="12.75" customHeight="1" x14ac:dyDescent="0.2">
      <c r="A142" s="10" t="s">
        <v>127</v>
      </c>
      <c r="B142" s="19"/>
      <c r="C142" s="33">
        <f>SUM(C134:C141)</f>
        <v>74997</v>
      </c>
      <c r="D142" s="33">
        <f t="shared" ref="D142:F142" si="9">SUM(D134:D141)</f>
        <v>0</v>
      </c>
      <c r="E142" s="33">
        <f t="shared" si="9"/>
        <v>1413.72</v>
      </c>
      <c r="F142" s="33">
        <f t="shared" si="9"/>
        <v>0</v>
      </c>
      <c r="G142" s="8"/>
    </row>
    <row r="143" spans="1:9" ht="12.75" customHeight="1" x14ac:dyDescent="0.2">
      <c r="A143" s="7" t="s">
        <v>128</v>
      </c>
      <c r="B143" s="19"/>
      <c r="C143" s="33">
        <f t="shared" ref="C143:F143" si="10">SUM(C132,C142)</f>
        <v>59799.78</v>
      </c>
      <c r="D143" s="33">
        <f t="shared" si="10"/>
        <v>-25336.300000000003</v>
      </c>
      <c r="E143" s="33">
        <f t="shared" si="10"/>
        <v>-15284.920000000007</v>
      </c>
      <c r="F143" s="33">
        <f t="shared" si="10"/>
        <v>-2256.3000000000029</v>
      </c>
      <c r="G143" s="8"/>
    </row>
    <row r="144" spans="1:9" ht="12.75" customHeight="1" x14ac:dyDescent="0.2">
      <c r="A144" s="7" t="s">
        <v>129</v>
      </c>
      <c r="B144" s="19"/>
      <c r="C144" s="33">
        <f t="shared" ref="C144:F144" si="11">SUM(C143)</f>
        <v>59799.78</v>
      </c>
      <c r="D144" s="33">
        <f t="shared" si="11"/>
        <v>-25336.300000000003</v>
      </c>
      <c r="E144" s="33">
        <f t="shared" si="11"/>
        <v>-15284.920000000007</v>
      </c>
      <c r="F144" s="33">
        <f t="shared" si="11"/>
        <v>-2256.3000000000029</v>
      </c>
      <c r="G144" s="8"/>
    </row>
    <row r="145" spans="1:6" ht="12.75" customHeight="1" x14ac:dyDescent="0.2">
      <c r="A145" s="12"/>
      <c r="C145" s="18"/>
      <c r="D145" s="18"/>
      <c r="E145" s="18"/>
      <c r="F145" s="18"/>
    </row>
    <row r="146" spans="1:6" ht="12.75" customHeight="1" x14ac:dyDescent="0.2">
      <c r="A146" s="1"/>
      <c r="C146" s="18"/>
      <c r="D146" s="18"/>
      <c r="E146" s="18"/>
      <c r="F146" s="18"/>
    </row>
    <row r="147" spans="1:6" ht="12.75" customHeight="1" x14ac:dyDescent="0.2"/>
    <row r="148" spans="1:6" ht="12.75" customHeight="1" x14ac:dyDescent="0.2">
      <c r="A148" s="12"/>
      <c r="C148" s="18"/>
      <c r="D148" s="18"/>
      <c r="E148" s="18"/>
      <c r="F148" s="18"/>
    </row>
    <row r="149" spans="1:6" ht="12.75" customHeight="1" x14ac:dyDescent="0.2"/>
    <row r="150" spans="1:6" ht="12.75" customHeight="1" x14ac:dyDescent="0.2"/>
    <row r="151" spans="1:6" ht="12.75" customHeight="1" x14ac:dyDescent="0.2"/>
    <row r="152" spans="1:6" ht="12.75" customHeight="1" x14ac:dyDescent="0.2"/>
    <row r="153" spans="1:6" ht="12.75" customHeight="1" x14ac:dyDescent="0.2"/>
    <row r="154" spans="1:6" ht="12.75" customHeight="1" x14ac:dyDescent="0.2"/>
    <row r="155" spans="1:6" ht="12.75" customHeight="1" x14ac:dyDescent="0.2"/>
    <row r="156" spans="1:6" ht="12.75" customHeight="1" x14ac:dyDescent="0.2"/>
    <row r="157" spans="1:6" ht="12.75" customHeight="1" x14ac:dyDescent="0.2"/>
    <row r="158" spans="1:6" ht="12.75" customHeight="1" x14ac:dyDescent="0.2"/>
    <row r="159" spans="1:6" ht="12.75" customHeight="1" x14ac:dyDescent="0.2"/>
    <row r="160" spans="1:6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</sheetData>
  <mergeCells count="1">
    <mergeCell ref="A127:B127"/>
  </mergeCells>
  <pageMargins left="0.7" right="0.7" top="0.75" bottom="0.75" header="0" footer="0"/>
  <pageSetup paperSize="9" orientation="landscape" r:id="rId1"/>
  <headerFooter>
    <oddHeader>&amp;C&amp;"Calibri"&amp;10&amp;K000000 Intern&amp;1#_x000D_&amp;"Arialri"&amp;10&amp;K000000000000Intern#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13"/>
  <sheetViews>
    <sheetView topLeftCell="A96" zoomScale="125" zoomScaleNormal="160" workbookViewId="0">
      <selection activeCell="I17" sqref="I17"/>
    </sheetView>
  </sheetViews>
  <sheetFormatPr defaultColWidth="14.42578125" defaultRowHeight="15" customHeight="1" x14ac:dyDescent="0.2"/>
  <cols>
    <col min="1" max="1" width="9.42578125" customWidth="1"/>
    <col min="2" max="2" width="35.42578125" bestFit="1" customWidth="1"/>
    <col min="3" max="3" width="13.140625" customWidth="1"/>
    <col min="4" max="4" width="13.28515625" customWidth="1"/>
    <col min="5" max="5" width="13.85546875" customWidth="1"/>
    <col min="6" max="6" width="13.42578125" customWidth="1"/>
    <col min="7" max="7" width="32.85546875" customWidth="1"/>
    <col min="8" max="10" width="8.7109375" customWidth="1"/>
  </cols>
  <sheetData>
    <row r="1" spans="1:7" ht="12.75" customHeight="1" x14ac:dyDescent="0.2">
      <c r="A1" s="1" t="s">
        <v>136</v>
      </c>
      <c r="B1" s="2"/>
      <c r="C1" s="3"/>
      <c r="D1" s="3"/>
      <c r="E1" s="3"/>
      <c r="F1" s="3"/>
    </row>
    <row r="2" spans="1:7" ht="12.75" customHeight="1" x14ac:dyDescent="0.2">
      <c r="A2" s="4" t="s">
        <v>1</v>
      </c>
      <c r="B2" s="5"/>
      <c r="C2" s="6" t="s">
        <v>153</v>
      </c>
      <c r="D2" s="6" t="s">
        <v>154</v>
      </c>
      <c r="E2" s="6" t="s">
        <v>174</v>
      </c>
      <c r="F2" s="6" t="s">
        <v>175</v>
      </c>
      <c r="G2" s="5" t="s">
        <v>131</v>
      </c>
    </row>
    <row r="3" spans="1:7" ht="12.75" customHeight="1" x14ac:dyDescent="0.2">
      <c r="A3" s="7" t="s">
        <v>4</v>
      </c>
      <c r="B3" s="8"/>
      <c r="C3" s="9"/>
      <c r="D3" s="9"/>
      <c r="E3" s="76"/>
      <c r="F3" s="9"/>
      <c r="G3" s="8"/>
    </row>
    <row r="4" spans="1:7" ht="12.75" customHeight="1" x14ac:dyDescent="0.2">
      <c r="A4" s="7" t="s">
        <v>5</v>
      </c>
      <c r="B4" s="8"/>
      <c r="C4" s="9"/>
      <c r="D4" s="9"/>
      <c r="E4" s="9"/>
      <c r="F4" s="9"/>
      <c r="G4" s="8"/>
    </row>
    <row r="5" spans="1:7" ht="12.75" customHeight="1" x14ac:dyDescent="0.2">
      <c r="A5" s="10">
        <v>3010</v>
      </c>
      <c r="B5" s="8" t="s">
        <v>6</v>
      </c>
      <c r="C5" s="9"/>
      <c r="D5" s="9"/>
      <c r="E5" s="9"/>
      <c r="F5" s="9"/>
      <c r="G5" s="8"/>
    </row>
    <row r="6" spans="1:7" ht="12.75" customHeight="1" x14ac:dyDescent="0.2">
      <c r="A6" s="10">
        <v>3011</v>
      </c>
      <c r="B6" s="8" t="s">
        <v>7</v>
      </c>
      <c r="C6" s="9"/>
      <c r="D6" s="9"/>
      <c r="E6" s="9"/>
      <c r="F6" s="9"/>
      <c r="G6" s="8"/>
    </row>
    <row r="7" spans="1:7" ht="12.75" customHeight="1" x14ac:dyDescent="0.2">
      <c r="A7" s="10">
        <v>3012</v>
      </c>
      <c r="B7" s="8" t="s">
        <v>8</v>
      </c>
      <c r="C7" s="9"/>
      <c r="D7" s="9"/>
      <c r="E7" s="9"/>
      <c r="F7" s="9"/>
      <c r="G7" s="8"/>
    </row>
    <row r="8" spans="1:7" ht="12.75" customHeight="1" x14ac:dyDescent="0.2">
      <c r="A8" s="10">
        <v>3013</v>
      </c>
      <c r="B8" s="8" t="s">
        <v>9</v>
      </c>
      <c r="C8" s="9"/>
      <c r="D8" s="9"/>
      <c r="E8" s="9"/>
      <c r="F8" s="9"/>
      <c r="G8" s="8"/>
    </row>
    <row r="9" spans="1:7" ht="12.75" customHeight="1" x14ac:dyDescent="0.2">
      <c r="A9" s="10">
        <v>3014</v>
      </c>
      <c r="B9" s="8" t="s">
        <v>10</v>
      </c>
      <c r="C9" s="9"/>
      <c r="D9" s="9"/>
      <c r="E9" s="9"/>
      <c r="F9" s="9"/>
      <c r="G9" s="8"/>
    </row>
    <row r="10" spans="1:7" ht="12.75" customHeight="1" x14ac:dyDescent="0.2">
      <c r="A10" s="10">
        <v>3015</v>
      </c>
      <c r="B10" s="8" t="s">
        <v>11</v>
      </c>
      <c r="C10" s="9">
        <v>6150</v>
      </c>
      <c r="D10" s="9">
        <v>5500</v>
      </c>
      <c r="E10" s="9">
        <v>6400</v>
      </c>
      <c r="F10" s="9">
        <v>7000</v>
      </c>
      <c r="G10" s="38"/>
    </row>
    <row r="11" spans="1:7" ht="12.75" customHeight="1" x14ac:dyDescent="0.2">
      <c r="A11" s="10">
        <v>3016</v>
      </c>
      <c r="B11" s="8" t="s">
        <v>12</v>
      </c>
      <c r="C11" s="9"/>
      <c r="D11" s="9"/>
      <c r="E11" s="9"/>
      <c r="F11" s="9"/>
      <c r="G11" s="8"/>
    </row>
    <row r="12" spans="1:7" ht="12.75" customHeight="1" x14ac:dyDescent="0.2">
      <c r="A12" s="10">
        <v>3017</v>
      </c>
      <c r="B12" s="8" t="s">
        <v>132</v>
      </c>
      <c r="C12" s="9"/>
      <c r="D12" s="9"/>
      <c r="E12" s="9"/>
      <c r="F12" s="9"/>
      <c r="G12" s="8"/>
    </row>
    <row r="13" spans="1:7" ht="12.75" customHeight="1" x14ac:dyDescent="0.2">
      <c r="A13" s="10">
        <v>3018</v>
      </c>
      <c r="B13" s="8" t="s">
        <v>14</v>
      </c>
      <c r="C13" s="9"/>
      <c r="D13" s="9"/>
      <c r="E13" s="9"/>
      <c r="F13" s="9"/>
      <c r="G13" s="8"/>
    </row>
    <row r="14" spans="1:7" ht="12.75" customHeight="1" x14ac:dyDescent="0.2">
      <c r="A14" s="10">
        <v>3020</v>
      </c>
      <c r="B14" s="8" t="s">
        <v>15</v>
      </c>
      <c r="C14" s="9"/>
      <c r="D14" s="9"/>
      <c r="E14" s="9"/>
      <c r="F14" s="9"/>
      <c r="G14" s="8"/>
    </row>
    <row r="15" spans="1:7" ht="12.75" customHeight="1" x14ac:dyDescent="0.2">
      <c r="A15" s="10">
        <v>3021</v>
      </c>
      <c r="B15" s="8" t="s">
        <v>16</v>
      </c>
      <c r="C15" s="9"/>
      <c r="D15" s="9"/>
      <c r="E15" s="9"/>
      <c r="F15" s="9"/>
      <c r="G15" s="8"/>
    </row>
    <row r="16" spans="1:7" ht="12.75" customHeight="1" x14ac:dyDescent="0.2">
      <c r="A16" s="10">
        <v>3022</v>
      </c>
      <c r="B16" s="8" t="s">
        <v>17</v>
      </c>
      <c r="C16" s="9"/>
      <c r="D16" s="9"/>
      <c r="E16" s="9"/>
      <c r="F16" s="9"/>
      <c r="G16" s="8"/>
    </row>
    <row r="17" spans="1:7" ht="12.75" customHeight="1" x14ac:dyDescent="0.2">
      <c r="A17" s="10">
        <v>3023</v>
      </c>
      <c r="B17" s="8" t="s">
        <v>159</v>
      </c>
      <c r="C17" s="9"/>
      <c r="D17" s="9"/>
      <c r="E17" s="9"/>
      <c r="F17" s="9"/>
      <c r="G17" s="8"/>
    </row>
    <row r="18" spans="1:7" ht="12.75" customHeight="1" x14ac:dyDescent="0.2">
      <c r="A18" s="10">
        <v>3024</v>
      </c>
      <c r="B18" s="8" t="s">
        <v>167</v>
      </c>
      <c r="C18" s="9"/>
      <c r="D18" s="9"/>
      <c r="E18" s="9"/>
      <c r="F18" s="9"/>
      <c r="G18" s="8"/>
    </row>
    <row r="19" spans="1:7" ht="12.75" customHeight="1" x14ac:dyDescent="0.2">
      <c r="A19" s="10">
        <v>3025</v>
      </c>
      <c r="B19" s="8" t="s">
        <v>18</v>
      </c>
      <c r="C19" s="9"/>
      <c r="D19" s="9">
        <v>2000</v>
      </c>
      <c r="E19" s="9"/>
      <c r="F19" s="9">
        <v>4000</v>
      </c>
      <c r="G19" s="8" t="s">
        <v>197</v>
      </c>
    </row>
    <row r="20" spans="1:7" ht="12.75" customHeight="1" x14ac:dyDescent="0.2">
      <c r="A20" s="10">
        <v>3026</v>
      </c>
      <c r="B20" s="8" t="s">
        <v>134</v>
      </c>
      <c r="C20" s="9"/>
      <c r="D20" s="9"/>
      <c r="E20" s="9"/>
      <c r="F20" s="9"/>
      <c r="G20" s="8"/>
    </row>
    <row r="21" spans="1:7" ht="12.75" customHeight="1" x14ac:dyDescent="0.2">
      <c r="A21" s="10">
        <v>3028</v>
      </c>
      <c r="B21" s="8" t="s">
        <v>20</v>
      </c>
      <c r="C21" s="9"/>
      <c r="D21" s="9"/>
      <c r="E21" s="9"/>
      <c r="F21" s="9"/>
      <c r="G21" s="8"/>
    </row>
    <row r="22" spans="1:7" ht="12.75" customHeight="1" x14ac:dyDescent="0.2">
      <c r="A22" s="10">
        <v>3029</v>
      </c>
      <c r="B22" s="8" t="s">
        <v>137</v>
      </c>
      <c r="C22" s="9"/>
      <c r="D22" s="9"/>
      <c r="E22" s="9"/>
      <c r="F22" s="9"/>
      <c r="G22" s="8"/>
    </row>
    <row r="23" spans="1:7" ht="12.75" customHeight="1" x14ac:dyDescent="0.2">
      <c r="A23" s="10">
        <v>3030</v>
      </c>
      <c r="B23" s="8" t="s">
        <v>22</v>
      </c>
      <c r="C23" s="9"/>
      <c r="D23" s="9"/>
      <c r="E23" s="9"/>
      <c r="F23" s="9"/>
      <c r="G23" s="8"/>
    </row>
    <row r="24" spans="1:7" ht="12.75" customHeight="1" x14ac:dyDescent="0.2">
      <c r="A24" s="10">
        <v>3040</v>
      </c>
      <c r="B24" s="8" t="s">
        <v>158</v>
      </c>
      <c r="C24" s="9"/>
      <c r="D24" s="9"/>
      <c r="E24" s="9"/>
      <c r="F24" s="9"/>
      <c r="G24" s="8"/>
    </row>
    <row r="25" spans="1:7" ht="12.75" customHeight="1" x14ac:dyDescent="0.2">
      <c r="A25" s="10">
        <v>3050</v>
      </c>
      <c r="B25" s="8" t="s">
        <v>23</v>
      </c>
      <c r="C25" s="9"/>
      <c r="D25" s="9"/>
      <c r="E25" s="9"/>
      <c r="F25" s="9"/>
      <c r="G25" s="8"/>
    </row>
    <row r="26" spans="1:7" ht="12.75" customHeight="1" x14ac:dyDescent="0.2">
      <c r="A26" s="10">
        <v>3051</v>
      </c>
      <c r="B26" s="8" t="s">
        <v>24</v>
      </c>
      <c r="C26" s="9"/>
      <c r="D26" s="9"/>
      <c r="E26" s="9"/>
      <c r="F26" s="9"/>
      <c r="G26" s="8"/>
    </row>
    <row r="27" spans="1:7" ht="12.75" customHeight="1" x14ac:dyDescent="0.2">
      <c r="A27" s="10">
        <v>3055</v>
      </c>
      <c r="B27" s="8" t="s">
        <v>25</v>
      </c>
      <c r="C27" s="9"/>
      <c r="D27" s="9"/>
      <c r="E27" s="9"/>
      <c r="F27" s="9"/>
      <c r="G27" s="8"/>
    </row>
    <row r="28" spans="1:7" ht="12.75" customHeight="1" x14ac:dyDescent="0.2">
      <c r="A28" s="10">
        <v>3740</v>
      </c>
      <c r="B28" s="8" t="s">
        <v>26</v>
      </c>
      <c r="C28" s="9"/>
      <c r="D28" s="9"/>
      <c r="E28" s="9"/>
      <c r="F28" s="9"/>
      <c r="G28" s="8"/>
    </row>
    <row r="29" spans="1:7" ht="12.75" customHeight="1" x14ac:dyDescent="0.2">
      <c r="A29" s="7" t="s">
        <v>27</v>
      </c>
      <c r="B29" s="7"/>
      <c r="C29" s="9">
        <f>SUM(C5:C28)</f>
        <v>6150</v>
      </c>
      <c r="D29" s="9">
        <f>SUM(D5:D28)</f>
        <v>7500</v>
      </c>
      <c r="E29" s="9">
        <f>SUM(E5:E28)</f>
        <v>6400</v>
      </c>
      <c r="F29" s="9">
        <f>SUM(F5:F28)</f>
        <v>11000</v>
      </c>
      <c r="G29" s="8"/>
    </row>
    <row r="30" spans="1:7" ht="12.75" customHeight="1" x14ac:dyDescent="0.2">
      <c r="A30" s="12"/>
      <c r="B30" s="1"/>
      <c r="C30" s="9"/>
      <c r="D30" s="9"/>
      <c r="E30" s="18"/>
      <c r="F30" s="18"/>
      <c r="G30" s="17"/>
    </row>
    <row r="31" spans="1:7" ht="12.75" customHeight="1" x14ac:dyDescent="0.2">
      <c r="A31" s="13" t="s">
        <v>28</v>
      </c>
      <c r="B31" s="14"/>
      <c r="C31" s="9"/>
      <c r="D31" s="9"/>
      <c r="E31" s="30"/>
      <c r="F31" s="30"/>
      <c r="G31" s="35"/>
    </row>
    <row r="32" spans="1:7" ht="12.75" customHeight="1" x14ac:dyDescent="0.2">
      <c r="A32" s="13">
        <v>3985</v>
      </c>
      <c r="B32" s="16" t="s">
        <v>29</v>
      </c>
      <c r="C32" s="9"/>
      <c r="D32" s="9"/>
      <c r="E32" s="9"/>
      <c r="F32" s="9"/>
      <c r="G32" s="35"/>
    </row>
    <row r="33" spans="1:10" ht="12.75" customHeight="1" x14ac:dyDescent="0.2">
      <c r="A33" s="13">
        <v>3986</v>
      </c>
      <c r="B33" s="16" t="s">
        <v>183</v>
      </c>
      <c r="C33" s="9"/>
      <c r="D33" s="9"/>
      <c r="E33" s="9"/>
      <c r="F33" s="9"/>
      <c r="G33" s="35"/>
    </row>
    <row r="34" spans="1:10" ht="12.75" customHeight="1" x14ac:dyDescent="0.2">
      <c r="A34" s="13">
        <v>3987</v>
      </c>
      <c r="B34" s="16" t="s">
        <v>30</v>
      </c>
      <c r="C34" s="9"/>
      <c r="D34" s="9"/>
      <c r="E34" s="9"/>
      <c r="F34" s="9"/>
      <c r="G34" s="35"/>
    </row>
    <row r="35" spans="1:10" ht="12.75" customHeight="1" x14ac:dyDescent="0.2">
      <c r="A35" s="13">
        <v>3988</v>
      </c>
      <c r="B35" s="16" t="s">
        <v>31</v>
      </c>
      <c r="C35" s="9"/>
      <c r="D35" s="9"/>
      <c r="E35" s="9"/>
      <c r="F35" s="9"/>
      <c r="G35" s="35"/>
    </row>
    <row r="36" spans="1:10" ht="12.75" customHeight="1" x14ac:dyDescent="0.2">
      <c r="A36" s="10">
        <v>3989</v>
      </c>
      <c r="B36" s="10" t="s">
        <v>32</v>
      </c>
      <c r="C36" s="9"/>
      <c r="D36" s="9"/>
      <c r="E36" s="9"/>
      <c r="F36" s="9"/>
      <c r="G36" s="8"/>
    </row>
    <row r="37" spans="1:10" ht="12.75" customHeight="1" x14ac:dyDescent="0.2">
      <c r="A37" s="10">
        <v>3990</v>
      </c>
      <c r="B37" s="10" t="s">
        <v>33</v>
      </c>
      <c r="C37" s="9"/>
      <c r="D37" s="9"/>
      <c r="E37" s="9"/>
      <c r="F37" s="9"/>
      <c r="G37" s="8"/>
    </row>
    <row r="38" spans="1:10" ht="12.75" customHeight="1" x14ac:dyDescent="0.2">
      <c r="A38" s="7" t="s">
        <v>34</v>
      </c>
      <c r="B38" s="7"/>
      <c r="C38" s="9">
        <f>SUM(C32:C37)</f>
        <v>0</v>
      </c>
      <c r="D38" s="9">
        <f t="shared" ref="D38:F38" si="0">SUM(D32:D37)</f>
        <v>0</v>
      </c>
      <c r="E38" s="9">
        <f t="shared" si="0"/>
        <v>0</v>
      </c>
      <c r="F38" s="9">
        <f t="shared" si="0"/>
        <v>0</v>
      </c>
      <c r="G38" s="8"/>
    </row>
    <row r="39" spans="1:10" ht="12.75" customHeight="1" x14ac:dyDescent="0.2">
      <c r="A39" s="12"/>
      <c r="B39" s="1"/>
      <c r="C39" s="9"/>
      <c r="D39" s="9"/>
      <c r="E39" s="18"/>
      <c r="F39" s="18"/>
      <c r="G39" s="17"/>
    </row>
    <row r="40" spans="1:10" ht="12.75" customHeight="1" x14ac:dyDescent="0.2">
      <c r="A40" s="1" t="s">
        <v>35</v>
      </c>
      <c r="B40" s="2"/>
      <c r="C40" s="9">
        <f t="shared" ref="C40:F40" si="1">SUM(C29,C38)</f>
        <v>6150</v>
      </c>
      <c r="D40" s="9">
        <f t="shared" si="1"/>
        <v>7500</v>
      </c>
      <c r="E40" s="9">
        <f t="shared" si="1"/>
        <v>6400</v>
      </c>
      <c r="F40" s="9">
        <f t="shared" si="1"/>
        <v>11000</v>
      </c>
      <c r="G40" s="2"/>
    </row>
    <row r="41" spans="1:10" ht="12.75" customHeight="1" x14ac:dyDescent="0.2">
      <c r="A41" s="1"/>
      <c r="B41" s="2"/>
      <c r="C41" s="9"/>
      <c r="D41" s="9"/>
      <c r="E41" s="18"/>
      <c r="F41" s="18"/>
      <c r="G41" s="2"/>
    </row>
    <row r="42" spans="1:10" ht="12.75" customHeight="1" x14ac:dyDescent="0.2">
      <c r="A42" s="7" t="s">
        <v>36</v>
      </c>
      <c r="B42" s="19"/>
      <c r="C42" s="9"/>
      <c r="D42" s="9"/>
      <c r="E42" s="9"/>
      <c r="F42" s="9"/>
      <c r="G42" s="8"/>
    </row>
    <row r="43" spans="1:10" ht="12.75" customHeight="1" x14ac:dyDescent="0.2">
      <c r="A43" s="7" t="s">
        <v>37</v>
      </c>
      <c r="B43" s="19"/>
      <c r="C43" s="9"/>
      <c r="D43" s="9"/>
      <c r="E43" s="9"/>
      <c r="F43" s="9"/>
      <c r="G43" s="33"/>
      <c r="H43" s="39"/>
      <c r="I43" s="18"/>
      <c r="J43" s="18"/>
    </row>
    <row r="44" spans="1:10" ht="12.75" customHeight="1" x14ac:dyDescent="0.2">
      <c r="A44" s="10">
        <v>4010</v>
      </c>
      <c r="B44" s="8" t="s">
        <v>38</v>
      </c>
      <c r="C44" s="9"/>
      <c r="D44" s="9"/>
      <c r="E44" s="9"/>
      <c r="F44" s="9"/>
      <c r="G44" s="33"/>
      <c r="H44" s="39"/>
      <c r="I44" s="18"/>
      <c r="J44" s="18"/>
    </row>
    <row r="45" spans="1:10" ht="12.75" customHeight="1" x14ac:dyDescent="0.2">
      <c r="A45" s="10">
        <v>4011</v>
      </c>
      <c r="B45" s="8" t="s">
        <v>39</v>
      </c>
      <c r="C45" s="9"/>
      <c r="D45" s="9"/>
      <c r="E45" s="9"/>
      <c r="F45" s="9"/>
      <c r="G45" s="33"/>
      <c r="H45" s="39"/>
      <c r="I45" s="18"/>
      <c r="J45" s="18"/>
    </row>
    <row r="46" spans="1:10" ht="12.75" customHeight="1" x14ac:dyDescent="0.2">
      <c r="A46" s="10">
        <v>4012</v>
      </c>
      <c r="B46" s="8" t="s">
        <v>40</v>
      </c>
      <c r="C46" s="9"/>
      <c r="D46" s="9"/>
      <c r="E46" s="9"/>
      <c r="F46" s="9"/>
      <c r="G46" s="33"/>
      <c r="H46" s="39"/>
      <c r="I46" s="18"/>
      <c r="J46" s="18"/>
    </row>
    <row r="47" spans="1:10" ht="12.75" customHeight="1" x14ac:dyDescent="0.2">
      <c r="A47" s="10">
        <v>4019</v>
      </c>
      <c r="B47" s="8" t="s">
        <v>41</v>
      </c>
      <c r="C47" s="9"/>
      <c r="D47" s="9"/>
      <c r="E47" s="9"/>
      <c r="F47" s="9"/>
      <c r="G47" s="33"/>
      <c r="H47" s="39"/>
      <c r="I47" s="18"/>
      <c r="J47" s="18"/>
    </row>
    <row r="48" spans="1:10" ht="12.75" customHeight="1" x14ac:dyDescent="0.2">
      <c r="A48" s="10">
        <v>4055</v>
      </c>
      <c r="B48" s="8" t="s">
        <v>42</v>
      </c>
      <c r="C48" s="9"/>
      <c r="D48" s="9"/>
      <c r="E48" s="9"/>
      <c r="F48" s="9"/>
      <c r="G48" s="33"/>
      <c r="H48" s="39"/>
      <c r="I48" s="18"/>
      <c r="J48" s="18"/>
    </row>
    <row r="49" spans="1:10" ht="12.75" customHeight="1" x14ac:dyDescent="0.2">
      <c r="A49" s="7" t="s">
        <v>43</v>
      </c>
      <c r="B49" s="19"/>
      <c r="C49" s="9">
        <f t="shared" ref="C49:F49" si="2">SUM(C44:C48)</f>
        <v>0</v>
      </c>
      <c r="D49" s="9">
        <f t="shared" si="2"/>
        <v>0</v>
      </c>
      <c r="E49" s="9">
        <f t="shared" si="2"/>
        <v>0</v>
      </c>
      <c r="F49" s="9">
        <f t="shared" si="2"/>
        <v>0</v>
      </c>
      <c r="G49" s="33"/>
      <c r="H49" s="39"/>
      <c r="I49" s="18"/>
      <c r="J49" s="18"/>
    </row>
    <row r="50" spans="1:10" ht="12.75" customHeight="1" x14ac:dyDescent="0.2">
      <c r="A50" s="1"/>
      <c r="B50" s="2"/>
      <c r="C50" s="9"/>
      <c r="D50" s="9"/>
      <c r="E50" s="9"/>
      <c r="F50" s="9"/>
      <c r="G50" s="33"/>
      <c r="H50" s="39"/>
      <c r="I50" s="18"/>
      <c r="J50" s="18"/>
    </row>
    <row r="51" spans="1:10" ht="12.75" customHeight="1" x14ac:dyDescent="0.2">
      <c r="A51" s="2" t="s">
        <v>44</v>
      </c>
      <c r="B51" s="2"/>
      <c r="C51" s="9">
        <f t="shared" ref="C51:F51" si="3">SUM(C40,C49)</f>
        <v>6150</v>
      </c>
      <c r="D51" s="9">
        <f t="shared" si="3"/>
        <v>7500</v>
      </c>
      <c r="E51" s="9">
        <f t="shared" si="3"/>
        <v>6400</v>
      </c>
      <c r="F51" s="9">
        <f t="shared" si="3"/>
        <v>11000</v>
      </c>
      <c r="G51" s="33"/>
      <c r="H51" s="39"/>
      <c r="I51" s="18"/>
      <c r="J51" s="18"/>
    </row>
    <row r="52" spans="1:10" ht="12.75" customHeight="1" x14ac:dyDescent="0.2">
      <c r="A52" s="4" t="s">
        <v>1</v>
      </c>
      <c r="B52" s="5"/>
      <c r="C52" s="6" t="s">
        <v>153</v>
      </c>
      <c r="D52" s="6" t="s">
        <v>154</v>
      </c>
      <c r="E52" s="6" t="s">
        <v>174</v>
      </c>
      <c r="F52" s="6" t="s">
        <v>175</v>
      </c>
      <c r="G52" s="33" t="s">
        <v>131</v>
      </c>
      <c r="H52" s="39"/>
      <c r="I52" s="18"/>
      <c r="J52" s="18"/>
    </row>
    <row r="53" spans="1:10" ht="12.75" customHeight="1" x14ac:dyDescent="0.2">
      <c r="A53" s="7" t="s">
        <v>45</v>
      </c>
      <c r="B53" s="19"/>
      <c r="C53" s="9"/>
      <c r="D53" s="9"/>
      <c r="E53" s="9"/>
      <c r="F53" s="9"/>
      <c r="G53" s="33"/>
      <c r="H53" s="39"/>
      <c r="I53" s="18"/>
      <c r="J53" s="18"/>
    </row>
    <row r="54" spans="1:10" ht="12.75" customHeight="1" x14ac:dyDescent="0.2">
      <c r="A54" s="10">
        <v>5011</v>
      </c>
      <c r="B54" s="8" t="s">
        <v>46</v>
      </c>
      <c r="C54" s="9"/>
      <c r="D54" s="9"/>
      <c r="E54" s="9"/>
      <c r="F54" s="9"/>
      <c r="G54" s="33"/>
      <c r="H54" s="39"/>
      <c r="I54" s="18"/>
      <c r="J54" s="18"/>
    </row>
    <row r="55" spans="1:10" ht="12.75" customHeight="1" x14ac:dyDescent="0.2">
      <c r="A55" s="10">
        <v>5012</v>
      </c>
      <c r="B55" s="8" t="s">
        <v>47</v>
      </c>
      <c r="C55" s="9"/>
      <c r="D55" s="9"/>
      <c r="E55" s="9"/>
      <c r="F55" s="9"/>
      <c r="G55" s="33"/>
      <c r="H55" s="39"/>
      <c r="I55" s="18"/>
      <c r="J55" s="18"/>
    </row>
    <row r="56" spans="1:10" ht="12.75" customHeight="1" x14ac:dyDescent="0.2">
      <c r="A56" s="10">
        <v>5013</v>
      </c>
      <c r="B56" s="8" t="s">
        <v>48</v>
      </c>
      <c r="C56" s="9"/>
      <c r="D56" s="9"/>
      <c r="E56" s="9"/>
      <c r="F56" s="9"/>
      <c r="G56" s="33"/>
      <c r="H56" s="39"/>
      <c r="I56" s="18"/>
      <c r="J56" s="18"/>
    </row>
    <row r="57" spans="1:10" ht="12.75" customHeight="1" x14ac:dyDescent="0.2">
      <c r="A57" s="10">
        <v>5014</v>
      </c>
      <c r="B57" s="8" t="s">
        <v>49</v>
      </c>
      <c r="C57" s="9"/>
      <c r="D57" s="9"/>
      <c r="E57" s="9"/>
      <c r="F57" s="9"/>
      <c r="G57" s="33"/>
      <c r="H57" s="39"/>
      <c r="I57" s="18"/>
      <c r="J57" s="18"/>
    </row>
    <row r="58" spans="1:10" ht="12.75" customHeight="1" x14ac:dyDescent="0.2">
      <c r="A58" s="10">
        <v>5050</v>
      </c>
      <c r="B58" s="8" t="s">
        <v>50</v>
      </c>
      <c r="C58" s="9"/>
      <c r="D58" s="9"/>
      <c r="E58" s="9"/>
      <c r="F58" s="9"/>
      <c r="G58" s="33"/>
      <c r="H58" s="39"/>
      <c r="I58" s="18"/>
      <c r="J58" s="18"/>
    </row>
    <row r="59" spans="1:10" ht="12.75" customHeight="1" x14ac:dyDescent="0.2">
      <c r="A59" s="10">
        <v>5060</v>
      </c>
      <c r="B59" s="8" t="s">
        <v>51</v>
      </c>
      <c r="C59" s="9"/>
      <c r="D59" s="9"/>
      <c r="E59" s="9"/>
      <c r="F59" s="9"/>
      <c r="G59" s="33"/>
      <c r="H59" s="39"/>
      <c r="I59" s="18"/>
      <c r="J59" s="18"/>
    </row>
    <row r="60" spans="1:10" ht="12.75" customHeight="1" x14ac:dyDescent="0.2">
      <c r="A60" s="10">
        <v>5070</v>
      </c>
      <c r="B60" s="8" t="s">
        <v>52</v>
      </c>
      <c r="C60" s="9"/>
      <c r="D60" s="9"/>
      <c r="E60" s="9"/>
      <c r="F60" s="9"/>
      <c r="G60" s="33"/>
      <c r="H60" s="39"/>
      <c r="I60" s="18"/>
      <c r="J60" s="18"/>
    </row>
    <row r="61" spans="1:10" ht="12.75" customHeight="1" x14ac:dyDescent="0.2">
      <c r="A61" s="10">
        <v>5080</v>
      </c>
      <c r="B61" s="8" t="s">
        <v>53</v>
      </c>
      <c r="C61" s="9"/>
      <c r="D61" s="9"/>
      <c r="E61" s="9"/>
      <c r="F61" s="9"/>
      <c r="G61" s="33"/>
      <c r="H61" s="39"/>
      <c r="I61" s="18"/>
      <c r="J61" s="18"/>
    </row>
    <row r="62" spans="1:10" ht="12.75" customHeight="1" x14ac:dyDescent="0.2">
      <c r="A62" s="10">
        <v>5090</v>
      </c>
      <c r="B62" s="8" t="s">
        <v>54</v>
      </c>
      <c r="C62" s="9"/>
      <c r="D62" s="9"/>
      <c r="E62" s="9"/>
      <c r="F62" s="9"/>
      <c r="G62" s="33"/>
      <c r="H62" s="39"/>
      <c r="I62" s="18"/>
      <c r="J62" s="18"/>
    </row>
    <row r="63" spans="1:10" ht="12.75" customHeight="1" x14ac:dyDescent="0.2">
      <c r="A63" s="10">
        <v>5160</v>
      </c>
      <c r="B63" s="8" t="s">
        <v>55</v>
      </c>
      <c r="C63" s="9"/>
      <c r="D63" s="9"/>
      <c r="E63" s="9"/>
      <c r="F63" s="9"/>
      <c r="G63" s="33"/>
      <c r="H63" s="39"/>
      <c r="I63" s="18"/>
      <c r="J63" s="18"/>
    </row>
    <row r="64" spans="1:10" ht="12.75" customHeight="1" x14ac:dyDescent="0.2">
      <c r="A64" s="10">
        <v>5210</v>
      </c>
      <c r="B64" s="8" t="s">
        <v>56</v>
      </c>
      <c r="C64" s="9"/>
      <c r="D64" s="9"/>
      <c r="E64" s="9"/>
      <c r="F64" s="9"/>
      <c r="G64" s="33"/>
      <c r="H64" s="39"/>
      <c r="I64" s="18"/>
      <c r="J64" s="18"/>
    </row>
    <row r="65" spans="1:10" ht="12.75" customHeight="1" x14ac:dyDescent="0.2">
      <c r="A65" s="10">
        <v>5220</v>
      </c>
      <c r="B65" s="8" t="s">
        <v>57</v>
      </c>
      <c r="C65" s="9"/>
      <c r="D65" s="9"/>
      <c r="E65" s="9"/>
      <c r="F65" s="9"/>
      <c r="G65" s="33"/>
      <c r="H65" s="39"/>
      <c r="I65" s="18"/>
      <c r="J65" s="18"/>
    </row>
    <row r="66" spans="1:10" ht="12.75" customHeight="1" x14ac:dyDescent="0.2">
      <c r="A66" s="10">
        <v>5290</v>
      </c>
      <c r="B66" s="8" t="s">
        <v>58</v>
      </c>
      <c r="C66" s="9"/>
      <c r="D66" s="9"/>
      <c r="E66" s="9"/>
      <c r="F66" s="9"/>
      <c r="G66" s="33"/>
      <c r="H66" s="39"/>
      <c r="I66" s="18"/>
      <c r="J66" s="18"/>
    </row>
    <row r="67" spans="1:10" ht="12.75" customHeight="1" x14ac:dyDescent="0.2">
      <c r="A67" s="10">
        <v>5310</v>
      </c>
      <c r="B67" s="8" t="s">
        <v>59</v>
      </c>
      <c r="C67" s="9"/>
      <c r="D67" s="9"/>
      <c r="E67" s="9"/>
      <c r="F67" s="9"/>
      <c r="G67" s="33"/>
      <c r="H67" s="39"/>
      <c r="I67" s="18"/>
      <c r="J67" s="18"/>
    </row>
    <row r="68" spans="1:10" ht="12.75" customHeight="1" x14ac:dyDescent="0.2">
      <c r="A68" s="10">
        <v>5410</v>
      </c>
      <c r="B68" s="8" t="s">
        <v>60</v>
      </c>
      <c r="C68" s="9"/>
      <c r="D68" s="9"/>
      <c r="E68" s="9"/>
      <c r="F68" s="9"/>
      <c r="G68" s="33"/>
      <c r="H68" s="39"/>
      <c r="I68" s="18"/>
      <c r="J68" s="18"/>
    </row>
    <row r="69" spans="1:10" ht="12.75" customHeight="1" x14ac:dyDescent="0.2">
      <c r="A69" s="10">
        <v>5422</v>
      </c>
      <c r="B69" s="8" t="s">
        <v>61</v>
      </c>
      <c r="C69" s="9"/>
      <c r="D69" s="9"/>
      <c r="E69" s="9"/>
      <c r="F69" s="9"/>
      <c r="G69" s="33"/>
      <c r="H69" s="39"/>
      <c r="I69" s="18"/>
      <c r="J69" s="18"/>
    </row>
    <row r="70" spans="1:10" ht="12.75" customHeight="1" x14ac:dyDescent="0.2">
      <c r="A70" s="10">
        <v>5460</v>
      </c>
      <c r="B70" s="8" t="s">
        <v>62</v>
      </c>
      <c r="C70" s="9"/>
      <c r="D70" s="9"/>
      <c r="E70" s="9"/>
      <c r="F70" s="9"/>
      <c r="G70" s="33"/>
      <c r="H70" s="39"/>
      <c r="I70" s="18"/>
      <c r="J70" s="18"/>
    </row>
    <row r="71" spans="1:10" ht="12.75" customHeight="1" x14ac:dyDescent="0.2">
      <c r="A71" s="10">
        <v>5461</v>
      </c>
      <c r="B71" s="8" t="s">
        <v>63</v>
      </c>
      <c r="C71" s="9"/>
      <c r="D71" s="9"/>
      <c r="E71" s="9"/>
      <c r="F71" s="9"/>
      <c r="G71" s="33"/>
      <c r="H71" s="39"/>
      <c r="I71" s="18"/>
      <c r="J71" s="18"/>
    </row>
    <row r="72" spans="1:10" ht="12.75" customHeight="1" x14ac:dyDescent="0.2">
      <c r="A72" s="10">
        <v>5469</v>
      </c>
      <c r="B72" s="8" t="s">
        <v>64</v>
      </c>
      <c r="C72" s="9"/>
      <c r="D72" s="9"/>
      <c r="E72" s="9"/>
      <c r="F72" s="9"/>
      <c r="G72" s="33"/>
      <c r="H72" s="39"/>
      <c r="I72" s="18"/>
      <c r="J72" s="18"/>
    </row>
    <row r="73" spans="1:10" ht="12.75" customHeight="1" x14ac:dyDescent="0.2">
      <c r="A73" s="10">
        <v>5471</v>
      </c>
      <c r="B73" s="8" t="s">
        <v>65</v>
      </c>
      <c r="C73" s="9"/>
      <c r="D73" s="9"/>
      <c r="E73" s="9"/>
      <c r="F73" s="9"/>
      <c r="G73" s="33"/>
      <c r="H73" s="39"/>
      <c r="I73" s="18"/>
      <c r="J73" s="18"/>
    </row>
    <row r="74" spans="1:10" ht="12.75" customHeight="1" x14ac:dyDescent="0.2">
      <c r="A74" s="10">
        <v>5472</v>
      </c>
      <c r="B74" s="8" t="s">
        <v>66</v>
      </c>
      <c r="C74" s="9"/>
      <c r="D74" s="9">
        <v>-1000</v>
      </c>
      <c r="E74" s="9">
        <v>-925</v>
      </c>
      <c r="F74" s="9">
        <v>-1250</v>
      </c>
      <c r="G74" s="33"/>
      <c r="H74" s="39"/>
      <c r="I74" s="18"/>
      <c r="J74" s="18"/>
    </row>
    <row r="75" spans="1:10" ht="12.75" customHeight="1" x14ac:dyDescent="0.2">
      <c r="A75" s="10">
        <v>5500</v>
      </c>
      <c r="B75" s="8" t="s">
        <v>67</v>
      </c>
      <c r="C75" s="9"/>
      <c r="D75" s="9"/>
      <c r="E75" s="9"/>
      <c r="F75" s="9"/>
      <c r="G75" s="33"/>
      <c r="H75" s="39"/>
      <c r="I75" s="18"/>
      <c r="J75" s="18"/>
    </row>
    <row r="76" spans="1:10" ht="12.75" customHeight="1" x14ac:dyDescent="0.2">
      <c r="A76" s="10">
        <v>5611</v>
      </c>
      <c r="B76" s="8" t="s">
        <v>68</v>
      </c>
      <c r="C76" s="9"/>
      <c r="D76" s="9"/>
      <c r="E76" s="9"/>
      <c r="F76" s="9"/>
      <c r="G76" s="33"/>
      <c r="H76" s="39"/>
      <c r="I76" s="18"/>
      <c r="J76" s="18"/>
    </row>
    <row r="77" spans="1:10" ht="12.75" customHeight="1" x14ac:dyDescent="0.2">
      <c r="A77" s="10">
        <v>5800</v>
      </c>
      <c r="B77" s="8" t="s">
        <v>69</v>
      </c>
      <c r="C77" s="9"/>
      <c r="D77" s="9"/>
      <c r="E77" s="9"/>
      <c r="F77" s="9"/>
      <c r="G77" s="33"/>
      <c r="H77" s="39"/>
      <c r="I77" s="18"/>
      <c r="J77" s="18"/>
    </row>
    <row r="78" spans="1:10" ht="12.75" customHeight="1" x14ac:dyDescent="0.2">
      <c r="A78" s="10">
        <v>5801</v>
      </c>
      <c r="B78" s="8" t="s">
        <v>70</v>
      </c>
      <c r="C78" s="9"/>
      <c r="D78" s="9"/>
      <c r="E78" s="9"/>
      <c r="F78" s="9"/>
      <c r="G78" s="31"/>
      <c r="H78" s="40"/>
    </row>
    <row r="79" spans="1:10" ht="12.75" customHeight="1" x14ac:dyDescent="0.2">
      <c r="A79" s="10">
        <v>5802</v>
      </c>
      <c r="B79" s="8" t="s">
        <v>71</v>
      </c>
      <c r="C79" s="9">
        <v>-1773.4</v>
      </c>
      <c r="D79" s="9">
        <v>-1750</v>
      </c>
      <c r="E79" s="9">
        <v>-1725</v>
      </c>
      <c r="F79" s="9">
        <v>-1750</v>
      </c>
      <c r="G79" s="33"/>
      <c r="H79" s="39"/>
      <c r="I79" s="18"/>
      <c r="J79" s="18"/>
    </row>
    <row r="80" spans="1:10" ht="12.75" customHeight="1" x14ac:dyDescent="0.2">
      <c r="A80" s="10">
        <v>5803</v>
      </c>
      <c r="B80" s="8" t="s">
        <v>72</v>
      </c>
      <c r="C80" s="9">
        <v>-2450</v>
      </c>
      <c r="D80" s="9">
        <v>-1500</v>
      </c>
      <c r="E80" s="9">
        <v>-2000</v>
      </c>
      <c r="F80" s="9">
        <v>-2500</v>
      </c>
      <c r="G80" s="33"/>
      <c r="H80" s="39"/>
      <c r="I80" s="18"/>
      <c r="J80" s="18"/>
    </row>
    <row r="81" spans="1:10" ht="12.75" customHeight="1" x14ac:dyDescent="0.2">
      <c r="A81" s="10">
        <v>5804</v>
      </c>
      <c r="B81" s="8" t="s">
        <v>73</v>
      </c>
      <c r="C81" s="9"/>
      <c r="D81" s="9"/>
      <c r="E81" s="9"/>
      <c r="F81" s="9"/>
      <c r="G81" s="33"/>
      <c r="H81" s="39"/>
      <c r="I81" s="18"/>
      <c r="J81" s="18"/>
    </row>
    <row r="82" spans="1:10" ht="12.75" customHeight="1" x14ac:dyDescent="0.2">
      <c r="A82" s="10">
        <v>5805</v>
      </c>
      <c r="B82" s="8" t="s">
        <v>74</v>
      </c>
      <c r="C82" s="9"/>
      <c r="D82" s="9"/>
      <c r="E82" s="9"/>
      <c r="F82" s="9"/>
      <c r="G82" s="33"/>
      <c r="H82" s="39"/>
      <c r="I82" s="18"/>
      <c r="J82" s="18"/>
    </row>
    <row r="83" spans="1:10" ht="12.75" customHeight="1" x14ac:dyDescent="0.2">
      <c r="A83" s="10">
        <v>5806</v>
      </c>
      <c r="B83" s="8" t="s">
        <v>75</v>
      </c>
      <c r="C83" s="9"/>
      <c r="D83" s="9"/>
      <c r="E83" s="9"/>
      <c r="F83" s="9"/>
      <c r="G83" s="31"/>
      <c r="H83" s="40"/>
    </row>
    <row r="84" spans="1:10" ht="12.75" customHeight="1" x14ac:dyDescent="0.2">
      <c r="A84" s="10">
        <v>5807</v>
      </c>
      <c r="B84" s="8" t="s">
        <v>160</v>
      </c>
      <c r="C84" s="9"/>
      <c r="D84" s="9"/>
      <c r="E84" s="9"/>
      <c r="F84" s="9"/>
      <c r="G84" s="31"/>
      <c r="H84" s="40"/>
    </row>
    <row r="85" spans="1:10" ht="12.75" customHeight="1" x14ac:dyDescent="0.2">
      <c r="A85" s="10">
        <v>5810</v>
      </c>
      <c r="B85" s="8" t="s">
        <v>76</v>
      </c>
      <c r="C85" s="9"/>
      <c r="D85" s="9"/>
      <c r="E85" s="9"/>
      <c r="F85" s="9"/>
      <c r="G85" s="31"/>
      <c r="H85" s="40"/>
    </row>
    <row r="86" spans="1:10" ht="12.75" customHeight="1" x14ac:dyDescent="0.2">
      <c r="A86" s="10">
        <v>5831</v>
      </c>
      <c r="B86" s="8" t="s">
        <v>77</v>
      </c>
      <c r="C86" s="9"/>
      <c r="D86" s="9"/>
      <c r="E86" s="9"/>
      <c r="F86" s="9"/>
      <c r="G86" s="31"/>
      <c r="H86" s="40"/>
    </row>
    <row r="87" spans="1:10" ht="12.75" customHeight="1" x14ac:dyDescent="0.2">
      <c r="A87" s="10">
        <v>5910</v>
      </c>
      <c r="B87" s="8" t="s">
        <v>78</v>
      </c>
      <c r="C87" s="9"/>
      <c r="D87" s="9"/>
      <c r="E87" s="9"/>
      <c r="F87" s="9"/>
      <c r="G87" s="8"/>
    </row>
    <row r="88" spans="1:10" ht="12.75" customHeight="1" x14ac:dyDescent="0.2">
      <c r="A88" s="10">
        <v>5931</v>
      </c>
      <c r="B88" s="8" t="s">
        <v>79</v>
      </c>
      <c r="C88" s="9"/>
      <c r="D88" s="9">
        <v>-750</v>
      </c>
      <c r="E88" s="9">
        <v>-949</v>
      </c>
      <c r="F88" s="9">
        <v>-2000</v>
      </c>
      <c r="G88" s="8"/>
    </row>
    <row r="89" spans="1:10" ht="12.75" customHeight="1" x14ac:dyDescent="0.2">
      <c r="A89" s="10">
        <v>5933</v>
      </c>
      <c r="B89" s="8" t="s">
        <v>80</v>
      </c>
      <c r="C89" s="9"/>
      <c r="D89" s="9"/>
      <c r="E89" s="9"/>
      <c r="F89" s="9"/>
      <c r="G89" s="8"/>
    </row>
    <row r="90" spans="1:10" ht="12.75" customHeight="1" x14ac:dyDescent="0.2">
      <c r="A90" s="10">
        <v>5934</v>
      </c>
      <c r="B90" s="8" t="s">
        <v>81</v>
      </c>
      <c r="C90" s="9">
        <v>-64</v>
      </c>
      <c r="D90" s="9">
        <v>-1000</v>
      </c>
      <c r="E90" s="9">
        <v>-676</v>
      </c>
      <c r="F90" s="9">
        <v>-1000</v>
      </c>
      <c r="G90" s="8"/>
    </row>
    <row r="91" spans="1:10" ht="12.75" customHeight="1" x14ac:dyDescent="0.2">
      <c r="A91" s="10">
        <v>5935</v>
      </c>
      <c r="B91" s="8" t="s">
        <v>82</v>
      </c>
      <c r="C91" s="9"/>
      <c r="D91" s="9"/>
      <c r="E91" s="9"/>
      <c r="F91" s="9"/>
      <c r="G91" s="8"/>
    </row>
    <row r="92" spans="1:10" ht="12.75" customHeight="1" x14ac:dyDescent="0.2">
      <c r="A92" s="10">
        <v>5936</v>
      </c>
      <c r="B92" s="8" t="s">
        <v>83</v>
      </c>
      <c r="C92" s="9"/>
      <c r="D92" s="9"/>
      <c r="E92" s="9"/>
      <c r="F92" s="9"/>
      <c r="G92" s="8"/>
    </row>
    <row r="93" spans="1:10" ht="12.75" customHeight="1" x14ac:dyDescent="0.2">
      <c r="A93" s="10">
        <v>5943</v>
      </c>
      <c r="B93" s="8" t="s">
        <v>84</v>
      </c>
      <c r="C93" s="9"/>
      <c r="D93" s="9"/>
      <c r="E93" s="9"/>
      <c r="F93" s="9"/>
      <c r="G93" s="8"/>
    </row>
    <row r="94" spans="1:10" ht="12.75" customHeight="1" x14ac:dyDescent="0.2">
      <c r="A94" s="4" t="s">
        <v>1</v>
      </c>
      <c r="B94" s="5"/>
      <c r="C94" s="6" t="s">
        <v>153</v>
      </c>
      <c r="D94" s="6" t="s">
        <v>154</v>
      </c>
      <c r="E94" s="6" t="s">
        <v>174</v>
      </c>
      <c r="F94" s="6" t="s">
        <v>175</v>
      </c>
      <c r="G94" s="5" t="s">
        <v>131</v>
      </c>
    </row>
    <row r="95" spans="1:10" ht="12.75" customHeight="1" x14ac:dyDescent="0.2">
      <c r="A95" s="10">
        <v>5945</v>
      </c>
      <c r="B95" s="8" t="s">
        <v>85</v>
      </c>
      <c r="C95" s="9">
        <v>-638.19000000000005</v>
      </c>
      <c r="D95" s="9">
        <v>-500</v>
      </c>
      <c r="E95" s="9">
        <v>-1020</v>
      </c>
      <c r="F95" s="9">
        <v>-1000</v>
      </c>
      <c r="G95" s="8"/>
    </row>
    <row r="96" spans="1:10" ht="12.75" customHeight="1" x14ac:dyDescent="0.2">
      <c r="A96" s="10">
        <v>6041</v>
      </c>
      <c r="B96" s="8" t="s">
        <v>86</v>
      </c>
      <c r="C96" s="9"/>
      <c r="D96" s="9"/>
      <c r="E96" s="9"/>
      <c r="F96" s="9"/>
      <c r="G96" s="8"/>
    </row>
    <row r="97" spans="1:7" ht="12.75" customHeight="1" x14ac:dyDescent="0.2">
      <c r="A97" s="10">
        <v>6043</v>
      </c>
      <c r="B97" s="8" t="s">
        <v>87</v>
      </c>
      <c r="C97" s="9"/>
      <c r="D97" s="9"/>
      <c r="E97" s="9"/>
      <c r="F97" s="9"/>
      <c r="G97" s="8"/>
    </row>
    <row r="98" spans="1:7" ht="12.75" customHeight="1" x14ac:dyDescent="0.2">
      <c r="A98" s="10">
        <v>6072</v>
      </c>
      <c r="B98" s="8" t="s">
        <v>88</v>
      </c>
      <c r="C98" s="9"/>
      <c r="D98" s="9"/>
      <c r="E98" s="9"/>
      <c r="F98" s="9"/>
      <c r="G98" s="8"/>
    </row>
    <row r="99" spans="1:7" ht="12.75" customHeight="1" x14ac:dyDescent="0.2">
      <c r="A99" s="10">
        <v>6110</v>
      </c>
      <c r="B99" s="8" t="s">
        <v>89</v>
      </c>
      <c r="C99" s="9"/>
      <c r="D99" s="9"/>
      <c r="E99" s="9"/>
      <c r="F99" s="9"/>
      <c r="G99" s="8"/>
    </row>
    <row r="100" spans="1:7" ht="12.75" customHeight="1" x14ac:dyDescent="0.2">
      <c r="A100" s="10">
        <v>6150</v>
      </c>
      <c r="B100" s="8" t="s">
        <v>90</v>
      </c>
      <c r="C100" s="9"/>
      <c r="D100" s="9"/>
      <c r="E100" s="9"/>
      <c r="F100" s="9"/>
      <c r="G100" s="8"/>
    </row>
    <row r="101" spans="1:7" ht="12.75" customHeight="1" x14ac:dyDescent="0.2">
      <c r="A101" s="10">
        <v>6212</v>
      </c>
      <c r="B101" s="8" t="s">
        <v>91</v>
      </c>
      <c r="C101" s="9"/>
      <c r="D101" s="9"/>
      <c r="E101" s="9"/>
      <c r="F101" s="9"/>
      <c r="G101" s="8"/>
    </row>
    <row r="102" spans="1:7" ht="12.75" customHeight="1" x14ac:dyDescent="0.2">
      <c r="A102" s="10">
        <v>6220</v>
      </c>
      <c r="B102" s="8" t="s">
        <v>92</v>
      </c>
      <c r="C102" s="9"/>
      <c r="D102" s="9"/>
      <c r="E102" s="9"/>
      <c r="F102" s="9"/>
      <c r="G102" s="8"/>
    </row>
    <row r="103" spans="1:7" ht="12.75" customHeight="1" x14ac:dyDescent="0.2">
      <c r="A103" s="10">
        <v>6250</v>
      </c>
      <c r="B103" s="8" t="s">
        <v>93</v>
      </c>
      <c r="C103" s="9"/>
      <c r="D103" s="9"/>
      <c r="E103" s="9"/>
      <c r="F103" s="9"/>
      <c r="G103" s="8"/>
    </row>
    <row r="104" spans="1:7" ht="12.75" customHeight="1" x14ac:dyDescent="0.2">
      <c r="A104" s="10">
        <v>6310</v>
      </c>
      <c r="B104" s="8" t="s">
        <v>94</v>
      </c>
      <c r="C104" s="9"/>
      <c r="D104" s="9"/>
      <c r="E104" s="9"/>
      <c r="F104" s="9"/>
      <c r="G104" s="8"/>
    </row>
    <row r="105" spans="1:7" ht="12.75" customHeight="1" x14ac:dyDescent="0.2">
      <c r="A105" s="10">
        <v>6411</v>
      </c>
      <c r="B105" s="8" t="s">
        <v>95</v>
      </c>
      <c r="C105" s="9"/>
      <c r="D105" s="9"/>
      <c r="E105" s="9"/>
      <c r="F105" s="9"/>
      <c r="G105" s="8"/>
    </row>
    <row r="106" spans="1:7" ht="12.75" customHeight="1" x14ac:dyDescent="0.2">
      <c r="A106" s="10">
        <v>6412</v>
      </c>
      <c r="B106" s="8" t="s">
        <v>96</v>
      </c>
      <c r="C106" s="9"/>
      <c r="D106" s="9"/>
      <c r="E106" s="9"/>
      <c r="F106" s="9"/>
      <c r="G106" s="8"/>
    </row>
    <row r="107" spans="1:7" ht="12.75" customHeight="1" x14ac:dyDescent="0.2">
      <c r="A107" s="10">
        <v>6413</v>
      </c>
      <c r="B107" s="8" t="s">
        <v>97</v>
      </c>
      <c r="C107" s="9"/>
      <c r="D107" s="9"/>
      <c r="E107" s="9"/>
      <c r="F107" s="9"/>
      <c r="G107" s="8"/>
    </row>
    <row r="108" spans="1:7" ht="12.75" customHeight="1" x14ac:dyDescent="0.2">
      <c r="A108" s="10">
        <v>6423</v>
      </c>
      <c r="B108" s="8" t="s">
        <v>161</v>
      </c>
      <c r="C108" s="9"/>
      <c r="D108" s="9"/>
      <c r="E108" s="9"/>
      <c r="F108" s="9"/>
      <c r="G108" s="8"/>
    </row>
    <row r="109" spans="1:7" ht="12.75" customHeight="1" x14ac:dyDescent="0.2">
      <c r="A109" s="10">
        <v>6520</v>
      </c>
      <c r="B109" s="8" t="s">
        <v>98</v>
      </c>
      <c r="C109" s="9"/>
      <c r="D109" s="9"/>
      <c r="E109" s="9"/>
      <c r="F109" s="9"/>
      <c r="G109" s="8"/>
    </row>
    <row r="110" spans="1:7" ht="12.75" customHeight="1" x14ac:dyDescent="0.2">
      <c r="A110" s="10">
        <v>6531</v>
      </c>
      <c r="B110" s="8" t="s">
        <v>99</v>
      </c>
      <c r="C110" s="9">
        <v>-630</v>
      </c>
      <c r="D110" s="9">
        <v>-1000</v>
      </c>
      <c r="E110" s="9">
        <v>-1215</v>
      </c>
      <c r="F110" s="9">
        <v>-1125</v>
      </c>
      <c r="G110" s="38"/>
    </row>
    <row r="111" spans="1:7" ht="12.75" customHeight="1" x14ac:dyDescent="0.2">
      <c r="A111" s="10">
        <v>6570</v>
      </c>
      <c r="B111" s="8" t="s">
        <v>100</v>
      </c>
      <c r="C111" s="9"/>
      <c r="D111" s="9"/>
      <c r="E111" s="9"/>
      <c r="F111" s="9"/>
      <c r="G111" s="8"/>
    </row>
    <row r="112" spans="1:7" ht="12.75" customHeight="1" x14ac:dyDescent="0.2">
      <c r="A112" s="10">
        <v>6590</v>
      </c>
      <c r="B112" s="8" t="s">
        <v>101</v>
      </c>
      <c r="C112" s="9"/>
      <c r="D112" s="9"/>
      <c r="E112" s="9"/>
      <c r="F112" s="9"/>
      <c r="G112" s="8"/>
    </row>
    <row r="113" spans="1:7" ht="12.75" customHeight="1" x14ac:dyDescent="0.2">
      <c r="A113" s="10">
        <v>6970</v>
      </c>
      <c r="B113" s="8" t="s">
        <v>102</v>
      </c>
      <c r="C113" s="9"/>
      <c r="D113" s="9"/>
      <c r="E113" s="9"/>
      <c r="F113" s="9"/>
      <c r="G113" s="8"/>
    </row>
    <row r="114" spans="1:7" ht="12.75" customHeight="1" x14ac:dyDescent="0.2">
      <c r="A114" s="10">
        <v>6971</v>
      </c>
      <c r="B114" s="8" t="s">
        <v>103</v>
      </c>
      <c r="C114" s="9"/>
      <c r="D114" s="9"/>
      <c r="E114" s="9"/>
      <c r="F114" s="9"/>
      <c r="G114" s="8"/>
    </row>
    <row r="115" spans="1:7" ht="12.75" customHeight="1" x14ac:dyDescent="0.2">
      <c r="A115" s="10">
        <v>6972</v>
      </c>
      <c r="B115" s="8" t="s">
        <v>104</v>
      </c>
      <c r="C115" s="9"/>
      <c r="D115" s="9"/>
      <c r="E115" s="9"/>
      <c r="F115" s="9"/>
      <c r="G115" s="8"/>
    </row>
    <row r="116" spans="1:7" ht="12.75" customHeight="1" x14ac:dyDescent="0.2">
      <c r="A116" s="10">
        <v>6973</v>
      </c>
      <c r="B116" s="8" t="s">
        <v>105</v>
      </c>
      <c r="C116" s="9"/>
      <c r="D116" s="9"/>
      <c r="E116" s="9"/>
      <c r="F116" s="9"/>
      <c r="G116" s="8"/>
    </row>
    <row r="117" spans="1:7" ht="12.75" customHeight="1" x14ac:dyDescent="0.2">
      <c r="A117" s="10">
        <v>6990</v>
      </c>
      <c r="B117" s="8" t="s">
        <v>106</v>
      </c>
      <c r="C117" s="9"/>
      <c r="D117" s="9"/>
      <c r="E117" s="9"/>
      <c r="F117" s="9"/>
      <c r="G117" s="8"/>
    </row>
    <row r="118" spans="1:7" ht="12.75" customHeight="1" x14ac:dyDescent="0.2">
      <c r="A118" s="10">
        <v>6995</v>
      </c>
      <c r="B118" s="8" t="s">
        <v>107</v>
      </c>
      <c r="C118" s="9"/>
      <c r="D118" s="9"/>
      <c r="E118" s="9"/>
      <c r="F118" s="9"/>
      <c r="G118" s="8"/>
    </row>
    <row r="119" spans="1:7" ht="12.75" customHeight="1" x14ac:dyDescent="0.2">
      <c r="A119" s="80">
        <v>6996</v>
      </c>
      <c r="B119" s="81" t="s">
        <v>184</v>
      </c>
      <c r="C119" s="9"/>
      <c r="D119" s="9"/>
      <c r="E119" s="9"/>
      <c r="F119" s="9"/>
      <c r="G119" s="8"/>
    </row>
    <row r="120" spans="1:7" ht="12.75" customHeight="1" x14ac:dyDescent="0.2">
      <c r="A120" s="19" t="s">
        <v>108</v>
      </c>
      <c r="B120" s="8"/>
      <c r="C120" s="9">
        <f>SUM(C54:C93,C95:C119)</f>
        <v>-5555.59</v>
      </c>
      <c r="D120" s="9">
        <f t="shared" ref="D120:F120" si="4">SUM(D54:D93,D95:D119)</f>
        <v>-7500</v>
      </c>
      <c r="E120" s="9">
        <f t="shared" si="4"/>
        <v>-8510</v>
      </c>
      <c r="F120" s="9">
        <f t="shared" si="4"/>
        <v>-10625</v>
      </c>
      <c r="G120" s="8"/>
    </row>
    <row r="121" spans="1:7" ht="12.75" customHeight="1" x14ac:dyDescent="0.2">
      <c r="A121" s="12"/>
      <c r="C121" s="9"/>
      <c r="D121" s="9"/>
      <c r="E121" s="18"/>
      <c r="F121" s="18"/>
    </row>
    <row r="122" spans="1:7" ht="12.75" customHeight="1" x14ac:dyDescent="0.2">
      <c r="A122" s="7" t="s">
        <v>109</v>
      </c>
      <c r="B122" s="8"/>
      <c r="C122" s="9"/>
      <c r="D122" s="9"/>
      <c r="E122" s="9"/>
      <c r="F122" s="9"/>
      <c r="G122" s="8"/>
    </row>
    <row r="123" spans="1:7" ht="12.75" customHeight="1" x14ac:dyDescent="0.2">
      <c r="A123" s="10">
        <v>7510</v>
      </c>
      <c r="B123" s="8" t="s">
        <v>110</v>
      </c>
      <c r="C123" s="9"/>
      <c r="D123" s="9"/>
      <c r="E123" s="9"/>
      <c r="F123" s="9"/>
      <c r="G123" s="8"/>
    </row>
    <row r="124" spans="1:7" ht="12.75" customHeight="1" x14ac:dyDescent="0.2">
      <c r="A124" s="10">
        <v>7511</v>
      </c>
      <c r="B124" s="8" t="s">
        <v>111</v>
      </c>
      <c r="C124" s="9"/>
      <c r="D124" s="9"/>
      <c r="E124" s="9"/>
      <c r="F124" s="9"/>
      <c r="G124" s="8"/>
    </row>
    <row r="125" spans="1:7" ht="12.75" customHeight="1" x14ac:dyDescent="0.2">
      <c r="A125" s="10" t="s">
        <v>112</v>
      </c>
      <c r="B125" s="8"/>
      <c r="C125" s="9">
        <f t="shared" ref="C125:F125" si="5">SUM(C123:C124)</f>
        <v>0</v>
      </c>
      <c r="D125" s="9">
        <f t="shared" si="5"/>
        <v>0</v>
      </c>
      <c r="E125" s="9">
        <f t="shared" si="5"/>
        <v>0</v>
      </c>
      <c r="F125" s="9">
        <f t="shared" si="5"/>
        <v>0</v>
      </c>
      <c r="G125" s="8"/>
    </row>
    <row r="126" spans="1:7" ht="12.75" customHeight="1" x14ac:dyDescent="0.2">
      <c r="A126" s="12"/>
      <c r="C126" s="9"/>
      <c r="D126" s="9"/>
      <c r="E126" s="18"/>
      <c r="F126" s="18"/>
    </row>
    <row r="127" spans="1:7" ht="12.75" customHeight="1" x14ac:dyDescent="0.2">
      <c r="A127" s="89" t="s">
        <v>113</v>
      </c>
      <c r="B127" s="90"/>
      <c r="C127" s="33"/>
      <c r="D127" s="33"/>
      <c r="E127" s="9"/>
      <c r="F127" s="9"/>
      <c r="G127" s="8"/>
    </row>
    <row r="128" spans="1:7" ht="12.75" customHeight="1" x14ac:dyDescent="0.2">
      <c r="A128" s="27">
        <v>7820</v>
      </c>
      <c r="B128" s="28" t="s">
        <v>114</v>
      </c>
      <c r="C128" s="33"/>
      <c r="D128" s="33"/>
      <c r="E128" s="9"/>
      <c r="F128" s="9"/>
      <c r="G128" s="8"/>
    </row>
    <row r="129" spans="1:7" ht="12.75" customHeight="1" x14ac:dyDescent="0.2">
      <c r="A129" s="10">
        <v>7822</v>
      </c>
      <c r="B129" s="8" t="s">
        <v>115</v>
      </c>
      <c r="C129" s="33"/>
      <c r="D129" s="33"/>
      <c r="E129" s="9"/>
      <c r="F129" s="9"/>
      <c r="G129" s="8"/>
    </row>
    <row r="130" spans="1:7" ht="12.75" customHeight="1" x14ac:dyDescent="0.2">
      <c r="A130" s="7" t="s">
        <v>116</v>
      </c>
      <c r="B130" s="8"/>
      <c r="C130" s="33">
        <f>SUM(C128:C129)</f>
        <v>0</v>
      </c>
      <c r="D130" s="33">
        <f t="shared" ref="D130:F130" si="6">SUM(D128:D129)</f>
        <v>0</v>
      </c>
      <c r="E130" s="33">
        <f t="shared" si="6"/>
        <v>0</v>
      </c>
      <c r="F130" s="33">
        <f t="shared" si="6"/>
        <v>0</v>
      </c>
      <c r="G130" s="8"/>
    </row>
    <row r="131" spans="1:7" ht="12.75" customHeight="1" x14ac:dyDescent="0.2">
      <c r="A131" s="7" t="s">
        <v>117</v>
      </c>
      <c r="B131" s="19"/>
      <c r="C131" s="9">
        <f>SUM(C49,C120,C125,C130)</f>
        <v>-5555.59</v>
      </c>
      <c r="D131" s="9">
        <f t="shared" ref="D131:F131" si="7">SUM(D49,D120,D125,D130)</f>
        <v>-7500</v>
      </c>
      <c r="E131" s="9">
        <f t="shared" si="7"/>
        <v>-8510</v>
      </c>
      <c r="F131" s="9">
        <f t="shared" si="7"/>
        <v>-10625</v>
      </c>
      <c r="G131" s="8"/>
    </row>
    <row r="132" spans="1:7" ht="12.75" customHeight="1" x14ac:dyDescent="0.2">
      <c r="A132" s="7" t="s">
        <v>118</v>
      </c>
      <c r="B132" s="19"/>
      <c r="C132" s="9">
        <f t="shared" ref="C132:F132" si="8">SUM(C40,C131)</f>
        <v>594.40999999999985</v>
      </c>
      <c r="D132" s="9">
        <f t="shared" si="8"/>
        <v>0</v>
      </c>
      <c r="E132" s="9">
        <f t="shared" si="8"/>
        <v>-2110</v>
      </c>
      <c r="F132" s="9">
        <f t="shared" si="8"/>
        <v>375</v>
      </c>
      <c r="G132" s="8"/>
    </row>
    <row r="133" spans="1:7" ht="12.75" customHeight="1" x14ac:dyDescent="0.2">
      <c r="A133" s="7" t="s">
        <v>119</v>
      </c>
      <c r="B133" s="8"/>
      <c r="C133" s="9"/>
      <c r="D133" s="9"/>
      <c r="E133" s="9"/>
      <c r="F133" s="9"/>
      <c r="G133" s="8"/>
    </row>
    <row r="134" spans="1:7" ht="12.75" customHeight="1" x14ac:dyDescent="0.2">
      <c r="A134" s="10">
        <v>8300</v>
      </c>
      <c r="B134" s="8" t="s">
        <v>120</v>
      </c>
      <c r="C134" s="9"/>
      <c r="D134" s="9"/>
      <c r="E134" s="9"/>
      <c r="F134" s="9"/>
      <c r="G134" s="8"/>
    </row>
    <row r="135" spans="1:7" ht="12.75" customHeight="1" x14ac:dyDescent="0.2">
      <c r="A135" s="10">
        <v>8310</v>
      </c>
      <c r="B135" s="8" t="s">
        <v>121</v>
      </c>
      <c r="C135" s="9"/>
      <c r="D135" s="9"/>
      <c r="E135" s="9"/>
      <c r="F135" s="9"/>
      <c r="G135" s="8"/>
    </row>
    <row r="136" spans="1:7" ht="12.75" customHeight="1" x14ac:dyDescent="0.2">
      <c r="A136" s="10">
        <v>8390</v>
      </c>
      <c r="B136" s="8" t="s">
        <v>122</v>
      </c>
      <c r="C136" s="9"/>
      <c r="D136" s="9"/>
      <c r="E136" s="9"/>
      <c r="F136" s="9"/>
      <c r="G136" s="8"/>
    </row>
    <row r="137" spans="1:7" ht="12.75" customHeight="1" x14ac:dyDescent="0.2">
      <c r="A137" s="10">
        <v>8400</v>
      </c>
      <c r="B137" s="8" t="s">
        <v>123</v>
      </c>
      <c r="C137" s="9"/>
      <c r="D137" s="9"/>
      <c r="E137" s="9"/>
      <c r="F137" s="9"/>
      <c r="G137" s="8"/>
    </row>
    <row r="138" spans="1:7" ht="12.75" customHeight="1" x14ac:dyDescent="0.2">
      <c r="A138" s="10">
        <v>8410</v>
      </c>
      <c r="B138" s="31" t="s">
        <v>124</v>
      </c>
      <c r="C138" s="9"/>
      <c r="D138" s="9"/>
      <c r="E138" s="9"/>
      <c r="F138" s="9"/>
      <c r="G138" s="35"/>
    </row>
    <row r="139" spans="1:7" ht="12.75" customHeight="1" x14ac:dyDescent="0.2">
      <c r="A139" s="10">
        <v>8422</v>
      </c>
      <c r="B139" s="31" t="s">
        <v>125</v>
      </c>
      <c r="C139" s="9"/>
      <c r="D139" s="9"/>
      <c r="E139" s="9"/>
      <c r="F139" s="9"/>
      <c r="G139" s="35"/>
    </row>
    <row r="140" spans="1:7" ht="12.75" customHeight="1" x14ac:dyDescent="0.2">
      <c r="A140" s="10">
        <v>8423</v>
      </c>
      <c r="B140" s="31" t="s">
        <v>126</v>
      </c>
      <c r="C140" s="9"/>
      <c r="D140" s="9"/>
      <c r="E140" s="9"/>
      <c r="F140" s="9"/>
      <c r="G140" s="35"/>
    </row>
    <row r="141" spans="1:7" ht="12.75" customHeight="1" x14ac:dyDescent="0.2">
      <c r="A141" s="10">
        <v>8710</v>
      </c>
      <c r="B141" s="31" t="s">
        <v>162</v>
      </c>
      <c r="C141" s="9"/>
      <c r="D141" s="9"/>
      <c r="E141" s="9"/>
      <c r="F141" s="9"/>
      <c r="G141" s="35"/>
    </row>
    <row r="142" spans="1:7" ht="12.75" customHeight="1" x14ac:dyDescent="0.2">
      <c r="A142" s="10" t="s">
        <v>127</v>
      </c>
      <c r="B142" s="19"/>
      <c r="C142" s="9">
        <f>SUM(C134:C141)</f>
        <v>0</v>
      </c>
      <c r="D142" s="9">
        <f t="shared" ref="D142:F142" si="9">SUM(D134:D141)</f>
        <v>0</v>
      </c>
      <c r="E142" s="9">
        <f t="shared" si="9"/>
        <v>0</v>
      </c>
      <c r="F142" s="9">
        <f t="shared" si="9"/>
        <v>0</v>
      </c>
      <c r="G142" s="8"/>
    </row>
    <row r="143" spans="1:7" ht="12.75" customHeight="1" x14ac:dyDescent="0.2">
      <c r="A143" s="7" t="s">
        <v>128</v>
      </c>
      <c r="B143" s="19"/>
      <c r="C143" s="9">
        <f t="shared" ref="C143:F143" si="10">SUM(C132,C142)</f>
        <v>594.40999999999985</v>
      </c>
      <c r="D143" s="9">
        <f t="shared" si="10"/>
        <v>0</v>
      </c>
      <c r="E143" s="9">
        <f t="shared" si="10"/>
        <v>-2110</v>
      </c>
      <c r="F143" s="9">
        <f t="shared" si="10"/>
        <v>375</v>
      </c>
      <c r="G143" s="8"/>
    </row>
    <row r="144" spans="1:7" ht="12.75" customHeight="1" x14ac:dyDescent="0.2">
      <c r="A144" s="7" t="s">
        <v>129</v>
      </c>
      <c r="B144" s="19"/>
      <c r="C144" s="9">
        <f t="shared" ref="C144:F144" si="11">SUM(C143)</f>
        <v>594.40999999999985</v>
      </c>
      <c r="D144" s="9">
        <f t="shared" si="11"/>
        <v>0</v>
      </c>
      <c r="E144" s="9">
        <f t="shared" si="11"/>
        <v>-2110</v>
      </c>
      <c r="F144" s="9">
        <f t="shared" si="11"/>
        <v>375</v>
      </c>
      <c r="G144" s="8"/>
    </row>
    <row r="145" spans="1:8" ht="12.75" customHeight="1" x14ac:dyDescent="0.2">
      <c r="A145" s="12"/>
      <c r="C145" s="18"/>
      <c r="D145" s="18"/>
      <c r="E145" s="18"/>
      <c r="F145" s="18"/>
    </row>
    <row r="146" spans="1:8" ht="12.75" customHeight="1" x14ac:dyDescent="0.2">
      <c r="A146" s="1"/>
      <c r="C146" s="18"/>
      <c r="D146" s="18"/>
      <c r="E146" s="18"/>
      <c r="F146" s="18"/>
    </row>
    <row r="147" spans="1:8" ht="12.75" customHeight="1" x14ac:dyDescent="0.2"/>
    <row r="148" spans="1:8" ht="12.75" customHeight="1" x14ac:dyDescent="0.2">
      <c r="A148" s="12"/>
      <c r="C148" s="18"/>
      <c r="D148" s="18"/>
      <c r="E148" s="18"/>
      <c r="F148" s="18"/>
    </row>
    <row r="149" spans="1:8" ht="12.75" customHeight="1" x14ac:dyDescent="0.2">
      <c r="A149" s="12"/>
      <c r="C149" s="18"/>
      <c r="D149" s="18"/>
      <c r="E149" s="18"/>
      <c r="F149" s="18"/>
      <c r="G149" s="12"/>
      <c r="H149" s="17"/>
    </row>
    <row r="150" spans="1:8" ht="12.75" customHeight="1" x14ac:dyDescent="0.2">
      <c r="A150" s="12"/>
      <c r="C150" s="18"/>
      <c r="D150" s="18"/>
      <c r="E150" s="18"/>
      <c r="F150" s="18"/>
    </row>
    <row r="151" spans="1:8" ht="12.75" customHeight="1" x14ac:dyDescent="0.2"/>
    <row r="152" spans="1:8" ht="12.75" customHeight="1" x14ac:dyDescent="0.2"/>
    <row r="153" spans="1:8" ht="12.75" customHeight="1" x14ac:dyDescent="0.2"/>
    <row r="154" spans="1:8" ht="12.75" customHeight="1" x14ac:dyDescent="0.2"/>
    <row r="155" spans="1:8" ht="12.75" customHeight="1" x14ac:dyDescent="0.2"/>
    <row r="156" spans="1:8" ht="12.75" customHeight="1" x14ac:dyDescent="0.2"/>
    <row r="157" spans="1:8" ht="12.75" customHeight="1" x14ac:dyDescent="0.2"/>
    <row r="158" spans="1:8" ht="12.75" customHeight="1" x14ac:dyDescent="0.2"/>
    <row r="159" spans="1:8" ht="12.75" customHeight="1" x14ac:dyDescent="0.2"/>
    <row r="160" spans="1:8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</sheetData>
  <mergeCells count="1">
    <mergeCell ref="A127:B127"/>
  </mergeCells>
  <pageMargins left="0.7" right="0.7" top="0.75" bottom="0.75" header="0" footer="0"/>
  <pageSetup orientation="landscape" r:id="rId1"/>
  <headerFooter>
    <oddHeader>&amp;C&amp;"Calibri"&amp;10&amp;K000000 Intern&amp;1#_x000D_&amp;"Arialri"&amp;10&amp;K000000000000Intern#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13"/>
  <sheetViews>
    <sheetView zoomScale="115" zoomScaleNormal="160" workbookViewId="0">
      <selection activeCell="E18" sqref="E18"/>
    </sheetView>
  </sheetViews>
  <sheetFormatPr defaultColWidth="14.42578125" defaultRowHeight="15" customHeight="1" x14ac:dyDescent="0.2"/>
  <cols>
    <col min="1" max="1" width="8.7109375" customWidth="1"/>
    <col min="2" max="2" width="35.7109375" customWidth="1"/>
    <col min="3" max="3" width="13.42578125" customWidth="1"/>
    <col min="4" max="4" width="13" bestFit="1" customWidth="1"/>
    <col min="5" max="6" width="12.42578125" bestFit="1" customWidth="1"/>
    <col min="7" max="7" width="35.140625" bestFit="1" customWidth="1"/>
  </cols>
  <sheetData>
    <row r="1" spans="1:7" ht="12.75" customHeight="1" x14ac:dyDescent="0.2">
      <c r="A1" s="1" t="s">
        <v>138</v>
      </c>
      <c r="B1" s="2"/>
      <c r="C1" s="3"/>
      <c r="D1" s="3"/>
      <c r="E1" s="3"/>
      <c r="F1" s="3"/>
    </row>
    <row r="2" spans="1:7" ht="12.75" customHeight="1" x14ac:dyDescent="0.2">
      <c r="A2" s="4" t="s">
        <v>1</v>
      </c>
      <c r="B2" s="5"/>
      <c r="C2" s="6" t="s">
        <v>153</v>
      </c>
      <c r="D2" s="6" t="s">
        <v>154</v>
      </c>
      <c r="E2" s="6" t="s">
        <v>174</v>
      </c>
      <c r="F2" s="6" t="s">
        <v>175</v>
      </c>
      <c r="G2" s="5" t="s">
        <v>131</v>
      </c>
    </row>
    <row r="3" spans="1:7" ht="12.75" customHeight="1" x14ac:dyDescent="0.2">
      <c r="A3" s="7" t="s">
        <v>4</v>
      </c>
      <c r="B3" s="8"/>
      <c r="C3" s="9"/>
      <c r="D3" s="9"/>
      <c r="E3" s="76"/>
      <c r="F3" s="9"/>
      <c r="G3" s="8"/>
    </row>
    <row r="4" spans="1:7" ht="12.75" customHeight="1" x14ac:dyDescent="0.2">
      <c r="A4" s="7" t="s">
        <v>5</v>
      </c>
      <c r="B4" s="8"/>
      <c r="C4" s="9"/>
      <c r="D4" s="9"/>
      <c r="E4" s="9"/>
      <c r="F4" s="9"/>
      <c r="G4" s="8"/>
    </row>
    <row r="5" spans="1:7" ht="12.75" customHeight="1" x14ac:dyDescent="0.2">
      <c r="A5" s="10">
        <v>3010</v>
      </c>
      <c r="B5" s="8" t="s">
        <v>6</v>
      </c>
      <c r="C5" s="9"/>
      <c r="D5" s="9"/>
      <c r="E5" s="9"/>
      <c r="F5" s="9"/>
      <c r="G5" s="8"/>
    </row>
    <row r="6" spans="1:7" ht="12.75" customHeight="1" x14ac:dyDescent="0.2">
      <c r="A6" s="10">
        <v>3011</v>
      </c>
      <c r="B6" s="8" t="s">
        <v>7</v>
      </c>
      <c r="C6" s="22"/>
      <c r="D6" s="22"/>
      <c r="E6" s="22"/>
      <c r="F6" s="22"/>
      <c r="G6" s="8"/>
    </row>
    <row r="7" spans="1:7" ht="12.75" customHeight="1" x14ac:dyDescent="0.2">
      <c r="A7" s="10">
        <v>3012</v>
      </c>
      <c r="B7" s="8" t="s">
        <v>8</v>
      </c>
      <c r="C7" s="68">
        <v>13279</v>
      </c>
      <c r="D7" s="68">
        <v>12000</v>
      </c>
      <c r="E7" s="77">
        <v>6575</v>
      </c>
      <c r="F7" s="68">
        <v>7000</v>
      </c>
      <c r="G7" s="35"/>
    </row>
    <row r="8" spans="1:7" ht="12.75" customHeight="1" x14ac:dyDescent="0.2">
      <c r="A8" s="10">
        <v>3013</v>
      </c>
      <c r="B8" s="8" t="s">
        <v>9</v>
      </c>
      <c r="C8" s="68">
        <v>40162</v>
      </c>
      <c r="D8" s="68">
        <v>45000</v>
      </c>
      <c r="E8" s="77">
        <v>25500</v>
      </c>
      <c r="F8" s="68">
        <v>54300</v>
      </c>
      <c r="G8" s="35"/>
    </row>
    <row r="9" spans="1:7" ht="12.75" customHeight="1" x14ac:dyDescent="0.2">
      <c r="A9" s="10">
        <v>3014</v>
      </c>
      <c r="B9" s="8" t="s">
        <v>10</v>
      </c>
      <c r="C9" s="29"/>
      <c r="D9" s="29"/>
      <c r="E9" s="29"/>
      <c r="F9" s="29"/>
      <c r="G9" s="8"/>
    </row>
    <row r="10" spans="1:7" ht="12.75" customHeight="1" x14ac:dyDescent="0.2">
      <c r="A10" s="10">
        <v>3015</v>
      </c>
      <c r="B10" s="8" t="s">
        <v>11</v>
      </c>
      <c r="C10" s="9"/>
      <c r="D10" s="9"/>
      <c r="E10" s="9"/>
      <c r="F10" s="9"/>
      <c r="G10" s="8"/>
    </row>
    <row r="11" spans="1:7" ht="12.75" customHeight="1" x14ac:dyDescent="0.2">
      <c r="A11" s="10">
        <v>3016</v>
      </c>
      <c r="B11" s="8" t="s">
        <v>12</v>
      </c>
      <c r="C11" s="9"/>
      <c r="D11" s="9"/>
      <c r="E11" s="9"/>
      <c r="F11" s="9"/>
      <c r="G11" s="8"/>
    </row>
    <row r="12" spans="1:7" ht="12.75" customHeight="1" x14ac:dyDescent="0.2">
      <c r="A12" s="10">
        <v>3017</v>
      </c>
      <c r="B12" s="8" t="s">
        <v>132</v>
      </c>
      <c r="C12" s="9"/>
      <c r="D12" s="9"/>
      <c r="E12" s="9"/>
      <c r="F12" s="9"/>
      <c r="G12" s="8"/>
    </row>
    <row r="13" spans="1:7" ht="12.75" customHeight="1" x14ac:dyDescent="0.2">
      <c r="A13" s="10">
        <v>3018</v>
      </c>
      <c r="B13" s="8" t="s">
        <v>14</v>
      </c>
      <c r="C13" s="9"/>
      <c r="D13" s="9"/>
      <c r="E13" s="9"/>
      <c r="F13" s="9"/>
      <c r="G13" s="8"/>
    </row>
    <row r="14" spans="1:7" ht="12.75" customHeight="1" x14ac:dyDescent="0.2">
      <c r="A14" s="10">
        <v>3020</v>
      </c>
      <c r="B14" s="8" t="s">
        <v>15</v>
      </c>
      <c r="C14" s="9"/>
      <c r="D14" s="9"/>
      <c r="E14" s="9"/>
      <c r="F14" s="9"/>
      <c r="G14" s="8"/>
    </row>
    <row r="15" spans="1:7" ht="12.75" customHeight="1" x14ac:dyDescent="0.2">
      <c r="A15" s="10">
        <v>3021</v>
      </c>
      <c r="B15" s="8" t="s">
        <v>16</v>
      </c>
      <c r="C15" s="9"/>
      <c r="D15" s="9"/>
      <c r="E15" s="9"/>
      <c r="F15" s="9"/>
      <c r="G15" s="8"/>
    </row>
    <row r="16" spans="1:7" ht="12.75" customHeight="1" x14ac:dyDescent="0.2">
      <c r="A16" s="10">
        <v>3022</v>
      </c>
      <c r="B16" s="8" t="s">
        <v>17</v>
      </c>
      <c r="C16" s="9">
        <v>82950</v>
      </c>
      <c r="D16" s="9">
        <v>12000</v>
      </c>
      <c r="E16" s="9"/>
      <c r="F16" s="9">
        <v>12000</v>
      </c>
      <c r="G16" s="8"/>
    </row>
    <row r="17" spans="1:7" ht="12.75" customHeight="1" x14ac:dyDescent="0.2">
      <c r="A17" s="10">
        <v>3023</v>
      </c>
      <c r="B17" s="8" t="s">
        <v>159</v>
      </c>
      <c r="C17" s="9"/>
      <c r="D17" s="9">
        <v>87000</v>
      </c>
      <c r="E17" s="9">
        <v>63780.5</v>
      </c>
      <c r="F17" s="9"/>
      <c r="G17" s="8"/>
    </row>
    <row r="18" spans="1:7" ht="12.75" customHeight="1" x14ac:dyDescent="0.2">
      <c r="A18" s="10">
        <v>3024</v>
      </c>
      <c r="B18" s="8" t="s">
        <v>167</v>
      </c>
      <c r="C18" s="9"/>
      <c r="D18" s="9"/>
      <c r="E18" s="9"/>
      <c r="F18" s="9"/>
      <c r="G18" s="8"/>
    </row>
    <row r="19" spans="1:7" ht="12.75" customHeight="1" x14ac:dyDescent="0.2">
      <c r="A19" s="10">
        <v>3025</v>
      </c>
      <c r="B19" s="8" t="s">
        <v>18</v>
      </c>
      <c r="C19" s="9"/>
      <c r="D19" s="9"/>
      <c r="E19" s="9"/>
      <c r="F19" s="9"/>
      <c r="G19" s="8"/>
    </row>
    <row r="20" spans="1:7" ht="12.75" customHeight="1" x14ac:dyDescent="0.2">
      <c r="A20" s="10">
        <v>3026</v>
      </c>
      <c r="B20" s="8" t="s">
        <v>134</v>
      </c>
      <c r="C20" s="9"/>
      <c r="D20" s="9"/>
      <c r="E20" s="9"/>
      <c r="F20" s="9"/>
      <c r="G20" s="8"/>
    </row>
    <row r="21" spans="1:7" ht="12.75" customHeight="1" x14ac:dyDescent="0.2">
      <c r="A21" s="10">
        <v>3028</v>
      </c>
      <c r="B21" s="8" t="s">
        <v>20</v>
      </c>
      <c r="C21" s="9"/>
      <c r="D21" s="9"/>
      <c r="E21" s="9"/>
      <c r="F21" s="9"/>
      <c r="G21" s="8"/>
    </row>
    <row r="22" spans="1:7" ht="12.75" customHeight="1" x14ac:dyDescent="0.2">
      <c r="A22" s="10">
        <v>3029</v>
      </c>
      <c r="B22" s="8" t="s">
        <v>137</v>
      </c>
      <c r="C22" s="9"/>
      <c r="D22" s="9"/>
      <c r="E22" s="9"/>
      <c r="F22" s="9"/>
      <c r="G22" s="8"/>
    </row>
    <row r="23" spans="1:7" ht="12.75" customHeight="1" x14ac:dyDescent="0.2">
      <c r="A23" s="10">
        <v>3030</v>
      </c>
      <c r="B23" s="8" t="s">
        <v>22</v>
      </c>
      <c r="C23" s="9"/>
      <c r="D23" s="9"/>
      <c r="E23" s="9"/>
      <c r="F23" s="9"/>
      <c r="G23" s="8"/>
    </row>
    <row r="24" spans="1:7" ht="12.75" customHeight="1" x14ac:dyDescent="0.2">
      <c r="A24" s="10">
        <v>3040</v>
      </c>
      <c r="B24" s="8" t="s">
        <v>158</v>
      </c>
      <c r="C24" s="9"/>
      <c r="D24" s="9"/>
      <c r="E24" s="9"/>
      <c r="F24" s="9"/>
      <c r="G24" s="8"/>
    </row>
    <row r="25" spans="1:7" ht="12.75" customHeight="1" x14ac:dyDescent="0.2">
      <c r="A25" s="10">
        <v>3050</v>
      </c>
      <c r="B25" s="8" t="s">
        <v>23</v>
      </c>
      <c r="C25" s="9"/>
      <c r="D25" s="9"/>
      <c r="E25" s="9"/>
      <c r="F25" s="9"/>
      <c r="G25" s="8"/>
    </row>
    <row r="26" spans="1:7" ht="12.75" customHeight="1" x14ac:dyDescent="0.2">
      <c r="A26" s="10">
        <v>3051</v>
      </c>
      <c r="B26" s="8" t="s">
        <v>24</v>
      </c>
      <c r="C26" s="9"/>
      <c r="D26" s="9"/>
      <c r="E26" s="9"/>
      <c r="F26" s="9"/>
      <c r="G26" s="8"/>
    </row>
    <row r="27" spans="1:7" ht="12.75" customHeight="1" x14ac:dyDescent="0.2">
      <c r="A27" s="10">
        <v>3055</v>
      </c>
      <c r="B27" s="8" t="s">
        <v>25</v>
      </c>
      <c r="C27" s="9"/>
      <c r="D27" s="9"/>
      <c r="E27" s="9"/>
      <c r="F27" s="9"/>
      <c r="G27" s="8"/>
    </row>
    <row r="28" spans="1:7" ht="12.75" customHeight="1" x14ac:dyDescent="0.2">
      <c r="A28" s="10">
        <v>3740</v>
      </c>
      <c r="B28" s="8" t="s">
        <v>26</v>
      </c>
      <c r="C28" s="9"/>
      <c r="D28" s="9"/>
      <c r="E28" s="9"/>
      <c r="F28" s="9"/>
      <c r="G28" s="8"/>
    </row>
    <row r="29" spans="1:7" ht="12.75" customHeight="1" x14ac:dyDescent="0.2">
      <c r="A29" s="7" t="s">
        <v>27</v>
      </c>
      <c r="B29" s="7"/>
      <c r="C29" s="11">
        <f t="shared" ref="C29:F29" si="0">SUM(C5:C28)</f>
        <v>136391</v>
      </c>
      <c r="D29" s="11">
        <f t="shared" si="0"/>
        <v>156000</v>
      </c>
      <c r="E29" s="11">
        <f t="shared" si="0"/>
        <v>95855.5</v>
      </c>
      <c r="F29" s="11">
        <f t="shared" si="0"/>
        <v>73300</v>
      </c>
      <c r="G29" s="8"/>
    </row>
    <row r="30" spans="1:7" ht="12.75" customHeight="1" x14ac:dyDescent="0.2">
      <c r="A30" s="12"/>
      <c r="B30" s="1"/>
      <c r="C30" s="3"/>
      <c r="D30" s="3"/>
      <c r="E30" s="3"/>
      <c r="F30" s="3"/>
      <c r="G30" s="17"/>
    </row>
    <row r="31" spans="1:7" ht="12.75" customHeight="1" x14ac:dyDescent="0.2">
      <c r="A31" s="10" t="s">
        <v>28</v>
      </c>
      <c r="B31" s="7"/>
      <c r="C31" s="11"/>
      <c r="D31" s="11"/>
      <c r="E31" s="11"/>
      <c r="F31" s="11"/>
      <c r="G31" s="8"/>
    </row>
    <row r="32" spans="1:7" ht="12.75" customHeight="1" x14ac:dyDescent="0.2">
      <c r="A32" s="10">
        <v>3985</v>
      </c>
      <c r="B32" s="10" t="s">
        <v>29</v>
      </c>
      <c r="C32" s="11"/>
      <c r="D32" s="11"/>
      <c r="E32" s="9"/>
      <c r="F32" s="9"/>
      <c r="G32" s="8"/>
    </row>
    <row r="33" spans="1:7" ht="12.75" customHeight="1" x14ac:dyDescent="0.2">
      <c r="A33" s="10">
        <v>3986</v>
      </c>
      <c r="B33" s="10" t="s">
        <v>186</v>
      </c>
      <c r="C33" s="11"/>
      <c r="D33" s="11"/>
      <c r="E33" s="9"/>
      <c r="F33" s="9"/>
      <c r="G33" s="8"/>
    </row>
    <row r="34" spans="1:7" ht="12.75" customHeight="1" x14ac:dyDescent="0.2">
      <c r="A34" s="10">
        <v>3987</v>
      </c>
      <c r="B34" s="10" t="s">
        <v>30</v>
      </c>
      <c r="C34" s="11"/>
      <c r="D34" s="11"/>
      <c r="E34" s="9"/>
      <c r="F34" s="9"/>
      <c r="G34" s="8"/>
    </row>
    <row r="35" spans="1:7" ht="12.75" customHeight="1" x14ac:dyDescent="0.2">
      <c r="A35" s="10">
        <v>3988</v>
      </c>
      <c r="B35" s="10" t="s">
        <v>31</v>
      </c>
      <c r="C35" s="9"/>
      <c r="D35" s="9"/>
      <c r="E35" s="9"/>
      <c r="F35" s="9"/>
      <c r="G35" s="8"/>
    </row>
    <row r="36" spans="1:7" ht="12.75" customHeight="1" x14ac:dyDescent="0.2">
      <c r="A36" s="10">
        <v>3989</v>
      </c>
      <c r="B36" s="10" t="s">
        <v>32</v>
      </c>
      <c r="C36" s="9">
        <v>0</v>
      </c>
      <c r="D36" s="9"/>
      <c r="E36" s="9">
        <v>0</v>
      </c>
      <c r="F36" s="9"/>
      <c r="G36" s="8"/>
    </row>
    <row r="37" spans="1:7" ht="12.75" customHeight="1" x14ac:dyDescent="0.2">
      <c r="A37" s="10">
        <v>3990</v>
      </c>
      <c r="B37" s="10" t="s">
        <v>33</v>
      </c>
      <c r="C37" s="9"/>
      <c r="D37" s="9"/>
      <c r="E37" s="9"/>
      <c r="F37" s="9"/>
      <c r="G37" s="8"/>
    </row>
    <row r="38" spans="1:7" ht="12.75" customHeight="1" x14ac:dyDescent="0.2">
      <c r="A38" s="7" t="s">
        <v>34</v>
      </c>
      <c r="B38" s="7"/>
      <c r="C38" s="11">
        <f>SUM(C32:C37)</f>
        <v>0</v>
      </c>
      <c r="D38" s="11">
        <f t="shared" ref="D38:F38" si="1">SUM(D32:D37)</f>
        <v>0</v>
      </c>
      <c r="E38" s="11">
        <f t="shared" si="1"/>
        <v>0</v>
      </c>
      <c r="F38" s="11">
        <f t="shared" si="1"/>
        <v>0</v>
      </c>
      <c r="G38" s="8"/>
    </row>
    <row r="39" spans="1:7" ht="12.75" customHeight="1" x14ac:dyDescent="0.2">
      <c r="A39" s="12"/>
      <c r="B39" s="1"/>
      <c r="C39" s="3"/>
      <c r="D39" s="3"/>
      <c r="E39" s="3"/>
      <c r="F39" s="3"/>
      <c r="G39" s="17"/>
    </row>
    <row r="40" spans="1:7" ht="12.75" customHeight="1" x14ac:dyDescent="0.2">
      <c r="A40" s="7" t="s">
        <v>35</v>
      </c>
      <c r="B40" s="19"/>
      <c r="C40" s="11">
        <f t="shared" ref="C40:F40" si="2">SUM(C29,C38)</f>
        <v>136391</v>
      </c>
      <c r="D40" s="11">
        <f t="shared" si="2"/>
        <v>156000</v>
      </c>
      <c r="E40" s="11">
        <f t="shared" si="2"/>
        <v>95855.5</v>
      </c>
      <c r="F40" s="11">
        <f t="shared" si="2"/>
        <v>73300</v>
      </c>
      <c r="G40" s="19"/>
    </row>
    <row r="41" spans="1:7" ht="12.75" customHeight="1" x14ac:dyDescent="0.2">
      <c r="A41" s="1"/>
      <c r="B41" s="2"/>
      <c r="C41" s="3"/>
      <c r="D41" s="3"/>
      <c r="E41" s="3"/>
      <c r="F41" s="3"/>
      <c r="G41" s="2"/>
    </row>
    <row r="42" spans="1:7" ht="12.75" customHeight="1" x14ac:dyDescent="0.2">
      <c r="A42" s="7" t="s">
        <v>36</v>
      </c>
      <c r="B42" s="19"/>
      <c r="C42" s="9"/>
      <c r="D42" s="9"/>
      <c r="E42" s="9"/>
      <c r="F42" s="9"/>
      <c r="G42" s="8"/>
    </row>
    <row r="43" spans="1:7" ht="12.75" customHeight="1" x14ac:dyDescent="0.2">
      <c r="A43" s="7" t="s">
        <v>37</v>
      </c>
      <c r="B43" s="19"/>
      <c r="C43" s="9"/>
      <c r="D43" s="9"/>
      <c r="E43" s="9"/>
      <c r="F43" s="9"/>
      <c r="G43" s="8"/>
    </row>
    <row r="44" spans="1:7" ht="12.75" customHeight="1" x14ac:dyDescent="0.2">
      <c r="A44" s="10">
        <v>4010</v>
      </c>
      <c r="B44" s="8" t="s">
        <v>38</v>
      </c>
      <c r="C44" s="9"/>
      <c r="D44" s="9"/>
      <c r="E44" s="9"/>
      <c r="F44" s="9"/>
      <c r="G44" s="8"/>
    </row>
    <row r="45" spans="1:7" ht="12.75" customHeight="1" x14ac:dyDescent="0.2">
      <c r="A45" s="10">
        <v>4011</v>
      </c>
      <c r="B45" s="8" t="s">
        <v>39</v>
      </c>
      <c r="C45" s="29"/>
      <c r="D45" s="29"/>
      <c r="E45" s="9"/>
      <c r="F45" s="9"/>
      <c r="G45" s="8"/>
    </row>
    <row r="46" spans="1:7" ht="12.75" customHeight="1" x14ac:dyDescent="0.2">
      <c r="A46" s="10">
        <v>4012</v>
      </c>
      <c r="B46" s="8" t="s">
        <v>40</v>
      </c>
      <c r="C46" s="9">
        <v>-14184</v>
      </c>
      <c r="D46" s="9">
        <v>-9000</v>
      </c>
      <c r="E46" s="9">
        <v>-5763</v>
      </c>
      <c r="F46" s="9">
        <v>-6000</v>
      </c>
      <c r="G46" s="8" t="s">
        <v>139</v>
      </c>
    </row>
    <row r="47" spans="1:7" ht="12.75" customHeight="1" x14ac:dyDescent="0.2">
      <c r="A47" s="10">
        <v>4019</v>
      </c>
      <c r="B47" s="8" t="s">
        <v>41</v>
      </c>
      <c r="C47" s="29"/>
      <c r="D47" s="29"/>
      <c r="E47" s="9"/>
      <c r="F47" s="9"/>
      <c r="G47" s="8"/>
    </row>
    <row r="48" spans="1:7" ht="12.75" customHeight="1" x14ac:dyDescent="0.2">
      <c r="A48" s="10">
        <v>4055</v>
      </c>
      <c r="B48" s="8" t="s">
        <v>140</v>
      </c>
      <c r="C48" s="29"/>
      <c r="D48" s="29"/>
      <c r="E48" s="9"/>
      <c r="F48" s="9"/>
      <c r="G48" s="8"/>
    </row>
    <row r="49" spans="1:7" ht="12.75" customHeight="1" x14ac:dyDescent="0.2">
      <c r="A49" s="7" t="s">
        <v>43</v>
      </c>
      <c r="B49" s="19"/>
      <c r="C49" s="36">
        <f t="shared" ref="C49:F49" si="3">SUM(C44:C48)</f>
        <v>-14184</v>
      </c>
      <c r="D49" s="36">
        <f t="shared" si="3"/>
        <v>-9000</v>
      </c>
      <c r="E49" s="36">
        <f t="shared" si="3"/>
        <v>-5763</v>
      </c>
      <c r="F49" s="36">
        <f t="shared" si="3"/>
        <v>-6000</v>
      </c>
      <c r="G49" s="8"/>
    </row>
    <row r="50" spans="1:7" ht="12.75" customHeight="1" x14ac:dyDescent="0.2">
      <c r="A50" s="12"/>
      <c r="B50" s="2"/>
      <c r="C50" s="3"/>
      <c r="D50" s="3"/>
      <c r="E50" s="3"/>
      <c r="F50" s="3"/>
      <c r="G50" s="17"/>
    </row>
    <row r="51" spans="1:7" ht="12.75" customHeight="1" x14ac:dyDescent="0.2">
      <c r="A51" s="2" t="s">
        <v>44</v>
      </c>
      <c r="B51" s="2"/>
      <c r="C51" s="3">
        <f t="shared" ref="C51:F51" si="4">SUM(C40,C49)</f>
        <v>122207</v>
      </c>
      <c r="D51" s="3">
        <f t="shared" si="4"/>
        <v>147000</v>
      </c>
      <c r="E51" s="3">
        <f t="shared" si="4"/>
        <v>90092.5</v>
      </c>
      <c r="F51" s="3">
        <f t="shared" si="4"/>
        <v>67300</v>
      </c>
    </row>
    <row r="52" spans="1:7" ht="12.75" customHeight="1" x14ac:dyDescent="0.2">
      <c r="A52" s="4" t="s">
        <v>1</v>
      </c>
      <c r="B52" s="5"/>
      <c r="C52" s="6" t="s">
        <v>153</v>
      </c>
      <c r="D52" s="6" t="s">
        <v>154</v>
      </c>
      <c r="E52" s="6" t="s">
        <v>174</v>
      </c>
      <c r="F52" s="6" t="s">
        <v>175</v>
      </c>
      <c r="G52" s="5"/>
    </row>
    <row r="53" spans="1:7" ht="12.75" customHeight="1" x14ac:dyDescent="0.2">
      <c r="A53" s="7" t="s">
        <v>45</v>
      </c>
      <c r="B53" s="19"/>
      <c r="C53" s="9"/>
      <c r="D53" s="9"/>
      <c r="E53" s="9"/>
      <c r="F53" s="9"/>
      <c r="G53" s="8"/>
    </row>
    <row r="54" spans="1:7" ht="12.75" customHeight="1" x14ac:dyDescent="0.2">
      <c r="A54" s="10">
        <v>5011</v>
      </c>
      <c r="B54" s="8" t="s">
        <v>46</v>
      </c>
      <c r="C54" s="9"/>
      <c r="D54" s="9"/>
      <c r="E54" s="9"/>
      <c r="F54" s="9"/>
      <c r="G54" s="8"/>
    </row>
    <row r="55" spans="1:7" ht="12.75" customHeight="1" x14ac:dyDescent="0.2">
      <c r="A55" s="10">
        <v>5012</v>
      </c>
      <c r="B55" s="8" t="s">
        <v>47</v>
      </c>
      <c r="C55" s="9"/>
      <c r="D55" s="9"/>
      <c r="E55" s="9"/>
      <c r="F55" s="9"/>
      <c r="G55" s="8"/>
    </row>
    <row r="56" spans="1:7" ht="12.75" customHeight="1" x14ac:dyDescent="0.2">
      <c r="A56" s="10">
        <v>5013</v>
      </c>
      <c r="B56" s="8" t="s">
        <v>48</v>
      </c>
      <c r="C56" s="9"/>
      <c r="D56" s="9"/>
      <c r="E56" s="9"/>
      <c r="F56" s="9"/>
      <c r="G56" s="8"/>
    </row>
    <row r="57" spans="1:7" ht="12.75" customHeight="1" x14ac:dyDescent="0.2">
      <c r="A57" s="10">
        <v>5014</v>
      </c>
      <c r="B57" s="8" t="s">
        <v>49</v>
      </c>
      <c r="C57" s="9"/>
      <c r="D57" s="9"/>
      <c r="E57" s="9"/>
      <c r="F57" s="9"/>
      <c r="G57" s="8"/>
    </row>
    <row r="58" spans="1:7" ht="12.75" customHeight="1" x14ac:dyDescent="0.2">
      <c r="A58" s="10">
        <v>5050</v>
      </c>
      <c r="B58" s="8" t="s">
        <v>50</v>
      </c>
      <c r="C58" s="9"/>
      <c r="D58" s="9"/>
      <c r="E58" s="9"/>
      <c r="F58" s="9"/>
      <c r="G58" s="8"/>
    </row>
    <row r="59" spans="1:7" ht="12.75" customHeight="1" x14ac:dyDescent="0.2">
      <c r="A59" s="10">
        <v>5060</v>
      </c>
      <c r="B59" s="8" t="s">
        <v>51</v>
      </c>
      <c r="C59" s="9"/>
      <c r="D59" s="9"/>
      <c r="E59" s="9"/>
      <c r="F59" s="9"/>
      <c r="G59" s="8"/>
    </row>
    <row r="60" spans="1:7" ht="12.75" customHeight="1" x14ac:dyDescent="0.2">
      <c r="A60" s="10">
        <v>5070</v>
      </c>
      <c r="B60" s="8" t="s">
        <v>52</v>
      </c>
      <c r="C60" s="9"/>
      <c r="D60" s="9"/>
      <c r="E60" s="9"/>
      <c r="F60" s="9"/>
      <c r="G60" s="8"/>
    </row>
    <row r="61" spans="1:7" ht="12.75" customHeight="1" x14ac:dyDescent="0.2">
      <c r="A61" s="10">
        <v>5080</v>
      </c>
      <c r="B61" s="8" t="s">
        <v>53</v>
      </c>
      <c r="C61" s="9"/>
      <c r="D61" s="9"/>
      <c r="E61" s="9"/>
      <c r="F61" s="9"/>
      <c r="G61" s="8"/>
    </row>
    <row r="62" spans="1:7" ht="12.75" customHeight="1" x14ac:dyDescent="0.2">
      <c r="A62" s="10">
        <v>5090</v>
      </c>
      <c r="B62" s="8" t="s">
        <v>54</v>
      </c>
      <c r="C62" s="9"/>
      <c r="D62" s="9"/>
      <c r="E62" s="9"/>
      <c r="F62" s="9"/>
      <c r="G62" s="8"/>
    </row>
    <row r="63" spans="1:7" ht="12.75" customHeight="1" x14ac:dyDescent="0.2">
      <c r="A63" s="10">
        <v>5160</v>
      </c>
      <c r="B63" s="8" t="s">
        <v>55</v>
      </c>
      <c r="C63" s="9"/>
      <c r="D63" s="9"/>
      <c r="E63" s="9"/>
      <c r="F63" s="9"/>
      <c r="G63" s="8"/>
    </row>
    <row r="64" spans="1:7" ht="12.75" customHeight="1" x14ac:dyDescent="0.2">
      <c r="A64" s="10">
        <v>5210</v>
      </c>
      <c r="B64" s="8" t="s">
        <v>56</v>
      </c>
      <c r="C64" s="9"/>
      <c r="D64" s="9"/>
      <c r="E64" s="9"/>
      <c r="F64" s="9"/>
      <c r="G64" s="19"/>
    </row>
    <row r="65" spans="1:7" ht="12.75" customHeight="1" x14ac:dyDescent="0.2">
      <c r="A65" s="10">
        <v>5220</v>
      </c>
      <c r="B65" s="8" t="s">
        <v>57</v>
      </c>
      <c r="C65" s="9"/>
      <c r="D65" s="9"/>
      <c r="E65" s="9"/>
      <c r="F65" s="9"/>
      <c r="G65" s="19"/>
    </row>
    <row r="66" spans="1:7" ht="12.75" customHeight="1" x14ac:dyDescent="0.2">
      <c r="A66" s="10">
        <v>5290</v>
      </c>
      <c r="B66" s="8" t="s">
        <v>58</v>
      </c>
      <c r="C66" s="9"/>
      <c r="D66" s="9"/>
      <c r="E66" s="9"/>
      <c r="F66" s="9"/>
      <c r="G66" s="8"/>
    </row>
    <row r="67" spans="1:7" ht="12.75" customHeight="1" x14ac:dyDescent="0.2">
      <c r="A67" s="10">
        <v>5310</v>
      </c>
      <c r="B67" s="8" t="s">
        <v>59</v>
      </c>
      <c r="C67" s="9"/>
      <c r="D67" s="9"/>
      <c r="E67" s="9"/>
      <c r="F67" s="9"/>
      <c r="G67" s="8"/>
    </row>
    <row r="68" spans="1:7" ht="12.75" customHeight="1" x14ac:dyDescent="0.2">
      <c r="A68" s="10">
        <v>5410</v>
      </c>
      <c r="B68" s="8" t="s">
        <v>60</v>
      </c>
      <c r="C68" s="9"/>
      <c r="D68" s="9"/>
      <c r="E68" s="9"/>
      <c r="F68" s="9"/>
      <c r="G68" s="8"/>
    </row>
    <row r="69" spans="1:7" ht="12.75" customHeight="1" x14ac:dyDescent="0.2">
      <c r="A69" s="10">
        <v>5422</v>
      </c>
      <c r="B69" s="8" t="s">
        <v>61</v>
      </c>
      <c r="C69" s="9"/>
      <c r="D69" s="9"/>
      <c r="E69" s="9"/>
      <c r="F69" s="9"/>
      <c r="G69" s="8"/>
    </row>
    <row r="70" spans="1:7" ht="12.75" customHeight="1" x14ac:dyDescent="0.2">
      <c r="A70" s="10">
        <v>5460</v>
      </c>
      <c r="B70" s="8" t="s">
        <v>62</v>
      </c>
      <c r="C70" s="9"/>
      <c r="D70" s="9"/>
      <c r="E70" s="9"/>
      <c r="F70" s="9"/>
      <c r="G70" s="8"/>
    </row>
    <row r="71" spans="1:7" ht="12.75" customHeight="1" x14ac:dyDescent="0.2">
      <c r="A71" s="10">
        <v>5461</v>
      </c>
      <c r="B71" s="8" t="s">
        <v>63</v>
      </c>
      <c r="C71" s="9"/>
      <c r="D71" s="9"/>
      <c r="E71" s="9">
        <v>0</v>
      </c>
      <c r="F71" s="9"/>
      <c r="G71" s="8"/>
    </row>
    <row r="72" spans="1:7" ht="12.75" customHeight="1" x14ac:dyDescent="0.2">
      <c r="A72" s="10">
        <v>5469</v>
      </c>
      <c r="B72" s="8" t="s">
        <v>64</v>
      </c>
      <c r="C72" s="9"/>
      <c r="D72" s="9"/>
      <c r="E72" s="9"/>
      <c r="F72" s="9"/>
      <c r="G72" s="8"/>
    </row>
    <row r="73" spans="1:7" ht="12.75" customHeight="1" x14ac:dyDescent="0.2">
      <c r="A73" s="10">
        <v>5471</v>
      </c>
      <c r="B73" s="8" t="s">
        <v>65</v>
      </c>
      <c r="C73" s="9"/>
      <c r="D73" s="9"/>
      <c r="E73" s="9"/>
      <c r="F73" s="9"/>
      <c r="G73" s="8"/>
    </row>
    <row r="74" spans="1:7" ht="12.75" customHeight="1" x14ac:dyDescent="0.2">
      <c r="A74" s="10">
        <v>5472</v>
      </c>
      <c r="B74" s="8" t="s">
        <v>66</v>
      </c>
      <c r="C74" s="9"/>
      <c r="D74" s="9"/>
      <c r="E74" s="9"/>
      <c r="F74" s="9"/>
      <c r="G74" s="8"/>
    </row>
    <row r="75" spans="1:7" ht="12.75" customHeight="1" x14ac:dyDescent="0.2">
      <c r="A75" s="10">
        <v>5500</v>
      </c>
      <c r="B75" s="8" t="s">
        <v>67</v>
      </c>
      <c r="C75" s="9"/>
      <c r="D75" s="9"/>
      <c r="E75" s="9"/>
      <c r="F75" s="9"/>
      <c r="G75" s="8"/>
    </row>
    <row r="76" spans="1:7" ht="12.75" customHeight="1" x14ac:dyDescent="0.2">
      <c r="A76" s="10">
        <v>5611</v>
      </c>
      <c r="B76" s="8" t="s">
        <v>68</v>
      </c>
      <c r="C76" s="9"/>
      <c r="D76" s="9"/>
      <c r="E76" s="9"/>
      <c r="F76" s="9"/>
      <c r="G76" s="8"/>
    </row>
    <row r="77" spans="1:7" ht="12.75" customHeight="1" x14ac:dyDescent="0.2">
      <c r="A77" s="10">
        <v>5800</v>
      </c>
      <c r="B77" s="8" t="s">
        <v>69</v>
      </c>
      <c r="C77" s="9">
        <v>0</v>
      </c>
      <c r="D77" s="9">
        <v>-1000</v>
      </c>
      <c r="E77" s="9"/>
      <c r="F77" s="9">
        <v>-1000</v>
      </c>
      <c r="G77" s="8"/>
    </row>
    <row r="78" spans="1:7" ht="12.75" customHeight="1" x14ac:dyDescent="0.2">
      <c r="A78" s="10">
        <v>5801</v>
      </c>
      <c r="B78" s="8" t="s">
        <v>70</v>
      </c>
      <c r="C78" s="9"/>
      <c r="D78" s="9"/>
      <c r="E78" s="9"/>
      <c r="F78" s="9"/>
      <c r="G78" s="8"/>
    </row>
    <row r="79" spans="1:7" ht="12.75" customHeight="1" x14ac:dyDescent="0.2">
      <c r="A79" s="10">
        <v>5802</v>
      </c>
      <c r="B79" s="8" t="s">
        <v>71</v>
      </c>
      <c r="C79" s="9"/>
      <c r="D79" s="9"/>
      <c r="E79" s="9"/>
      <c r="F79" s="9"/>
      <c r="G79" s="8"/>
    </row>
    <row r="80" spans="1:7" ht="12.75" customHeight="1" x14ac:dyDescent="0.2">
      <c r="A80" s="10">
        <v>5803</v>
      </c>
      <c r="B80" s="8" t="s">
        <v>72</v>
      </c>
      <c r="C80" s="9"/>
      <c r="D80" s="9"/>
      <c r="E80" s="9"/>
      <c r="F80" s="9"/>
      <c r="G80" s="8"/>
    </row>
    <row r="81" spans="1:7" ht="12.75" customHeight="1" x14ac:dyDescent="0.2">
      <c r="A81" s="10">
        <v>5804</v>
      </c>
      <c r="B81" s="8" t="s">
        <v>73</v>
      </c>
      <c r="C81" s="9"/>
      <c r="D81" s="9"/>
      <c r="E81" s="9"/>
      <c r="F81" s="9"/>
      <c r="G81" s="8"/>
    </row>
    <row r="82" spans="1:7" ht="12.75" customHeight="1" x14ac:dyDescent="0.2">
      <c r="A82" s="10">
        <v>5805</v>
      </c>
      <c r="B82" s="8" t="s">
        <v>74</v>
      </c>
      <c r="C82" s="9"/>
      <c r="D82" s="9"/>
      <c r="E82" s="9"/>
      <c r="F82" s="9"/>
      <c r="G82" s="8"/>
    </row>
    <row r="83" spans="1:7" ht="12.75" customHeight="1" x14ac:dyDescent="0.2">
      <c r="A83" s="10">
        <v>5806</v>
      </c>
      <c r="B83" s="8" t="s">
        <v>75</v>
      </c>
      <c r="C83" s="9"/>
      <c r="D83" s="9"/>
      <c r="E83" s="9"/>
      <c r="F83" s="9"/>
      <c r="G83" s="8"/>
    </row>
    <row r="84" spans="1:7" ht="12.75" customHeight="1" x14ac:dyDescent="0.2">
      <c r="A84" s="10">
        <v>5807</v>
      </c>
      <c r="B84" s="8" t="s">
        <v>160</v>
      </c>
      <c r="C84" s="9"/>
      <c r="D84" s="9"/>
      <c r="E84" s="9"/>
      <c r="F84" s="9"/>
      <c r="G84" s="8"/>
    </row>
    <row r="85" spans="1:7" ht="12.75" customHeight="1" x14ac:dyDescent="0.2">
      <c r="A85" s="10">
        <v>5810</v>
      </c>
      <c r="B85" s="8" t="s">
        <v>76</v>
      </c>
      <c r="C85" s="9"/>
      <c r="D85" s="9"/>
      <c r="E85" s="9"/>
      <c r="F85" s="9"/>
      <c r="G85" s="8"/>
    </row>
    <row r="86" spans="1:7" ht="12.75" customHeight="1" x14ac:dyDescent="0.2">
      <c r="A86" s="10">
        <v>5831</v>
      </c>
      <c r="B86" s="8" t="s">
        <v>77</v>
      </c>
      <c r="C86" s="9"/>
      <c r="D86" s="9"/>
      <c r="E86" s="9"/>
      <c r="F86" s="9"/>
      <c r="G86" s="8"/>
    </row>
    <row r="87" spans="1:7" ht="12.75" customHeight="1" x14ac:dyDescent="0.2">
      <c r="A87" s="10">
        <v>5910</v>
      </c>
      <c r="B87" s="8" t="s">
        <v>78</v>
      </c>
      <c r="C87" s="9"/>
      <c r="D87" s="9"/>
      <c r="E87" s="9"/>
      <c r="F87" s="9"/>
      <c r="G87" s="8"/>
    </row>
    <row r="88" spans="1:7" ht="12.75" customHeight="1" x14ac:dyDescent="0.2">
      <c r="A88" s="10">
        <v>5931</v>
      </c>
      <c r="B88" s="8" t="s">
        <v>79</v>
      </c>
      <c r="C88" s="9"/>
      <c r="D88" s="9"/>
      <c r="E88" s="9"/>
      <c r="F88" s="9"/>
      <c r="G88" s="8"/>
    </row>
    <row r="89" spans="1:7" ht="12.75" customHeight="1" x14ac:dyDescent="0.2">
      <c r="A89" s="10">
        <v>5933</v>
      </c>
      <c r="B89" s="8" t="s">
        <v>80</v>
      </c>
      <c r="C89" s="9"/>
      <c r="D89" s="9"/>
      <c r="E89" s="9"/>
      <c r="F89" s="9"/>
      <c r="G89" s="8"/>
    </row>
    <row r="90" spans="1:7" ht="12.75" customHeight="1" x14ac:dyDescent="0.2">
      <c r="A90" s="10">
        <v>5934</v>
      </c>
      <c r="B90" s="8" t="s">
        <v>81</v>
      </c>
      <c r="C90" s="9"/>
      <c r="D90" s="9"/>
      <c r="E90" s="9"/>
      <c r="F90" s="9"/>
      <c r="G90" s="8"/>
    </row>
    <row r="91" spans="1:7" ht="12.75" customHeight="1" x14ac:dyDescent="0.2">
      <c r="A91" s="10">
        <v>5935</v>
      </c>
      <c r="B91" s="8" t="s">
        <v>82</v>
      </c>
      <c r="C91" s="9">
        <v>-688.58</v>
      </c>
      <c r="D91" s="9">
        <v>-800</v>
      </c>
      <c r="E91" s="9">
        <v>-206.96</v>
      </c>
      <c r="F91" s="9">
        <v>-1000</v>
      </c>
      <c r="G91" s="8" t="s">
        <v>141</v>
      </c>
    </row>
    <row r="92" spans="1:7" ht="12.75" customHeight="1" x14ac:dyDescent="0.2">
      <c r="A92" s="10">
        <v>5936</v>
      </c>
      <c r="B92" s="8" t="s">
        <v>83</v>
      </c>
      <c r="C92" s="9"/>
      <c r="D92" s="9"/>
      <c r="E92" s="9"/>
      <c r="F92" s="9"/>
      <c r="G92" s="8"/>
    </row>
    <row r="93" spans="1:7" ht="12.75" customHeight="1" x14ac:dyDescent="0.2">
      <c r="A93" s="10">
        <v>5943</v>
      </c>
      <c r="B93" s="8" t="s">
        <v>84</v>
      </c>
      <c r="C93" s="9"/>
      <c r="D93" s="9"/>
      <c r="E93" s="9"/>
      <c r="F93" s="9"/>
      <c r="G93" s="8"/>
    </row>
    <row r="94" spans="1:7" ht="12.75" customHeight="1" x14ac:dyDescent="0.2">
      <c r="A94" s="4" t="s">
        <v>1</v>
      </c>
      <c r="B94" s="5"/>
      <c r="C94" s="6" t="s">
        <v>153</v>
      </c>
      <c r="D94" s="6" t="s">
        <v>154</v>
      </c>
      <c r="E94" s="6" t="s">
        <v>174</v>
      </c>
      <c r="F94" s="6" t="s">
        <v>175</v>
      </c>
      <c r="G94" s="5"/>
    </row>
    <row r="95" spans="1:7" ht="12.75" customHeight="1" x14ac:dyDescent="0.2">
      <c r="A95" s="10">
        <v>5945</v>
      </c>
      <c r="B95" s="8" t="s">
        <v>85</v>
      </c>
      <c r="C95" s="9">
        <v>-740</v>
      </c>
      <c r="D95" s="9">
        <v>-800</v>
      </c>
      <c r="E95" s="9">
        <v>-630</v>
      </c>
      <c r="F95" s="9">
        <v>-800</v>
      </c>
      <c r="G95" s="8" t="s">
        <v>142</v>
      </c>
    </row>
    <row r="96" spans="1:7" ht="12.75" customHeight="1" x14ac:dyDescent="0.2">
      <c r="A96" s="10">
        <v>6041</v>
      </c>
      <c r="B96" s="8" t="s">
        <v>86</v>
      </c>
      <c r="C96" s="9"/>
      <c r="D96" s="9"/>
      <c r="E96" s="9"/>
      <c r="F96" s="9"/>
      <c r="G96" s="8"/>
    </row>
    <row r="97" spans="1:7" ht="12.75" customHeight="1" x14ac:dyDescent="0.2">
      <c r="A97" s="10">
        <v>6043</v>
      </c>
      <c r="B97" s="8" t="s">
        <v>87</v>
      </c>
      <c r="C97" s="9"/>
      <c r="D97" s="9"/>
      <c r="E97" s="9"/>
      <c r="F97" s="9"/>
      <c r="G97" s="8"/>
    </row>
    <row r="98" spans="1:7" ht="12.75" customHeight="1" x14ac:dyDescent="0.2">
      <c r="A98" s="10">
        <v>6072</v>
      </c>
      <c r="B98" s="8" t="s">
        <v>88</v>
      </c>
      <c r="C98" s="9"/>
      <c r="D98" s="9"/>
      <c r="E98" s="9"/>
      <c r="F98" s="9"/>
      <c r="G98" s="8"/>
    </row>
    <row r="99" spans="1:7" ht="12.75" customHeight="1" x14ac:dyDescent="0.2">
      <c r="A99" s="10">
        <v>6110</v>
      </c>
      <c r="B99" s="8" t="s">
        <v>89</v>
      </c>
      <c r="C99" s="9"/>
      <c r="D99" s="9"/>
      <c r="E99" s="9"/>
      <c r="F99" s="9"/>
      <c r="G99" s="8"/>
    </row>
    <row r="100" spans="1:7" ht="12.75" customHeight="1" x14ac:dyDescent="0.2">
      <c r="A100" s="10">
        <v>6150</v>
      </c>
      <c r="B100" s="8" t="s">
        <v>90</v>
      </c>
      <c r="C100" s="9"/>
      <c r="D100" s="9"/>
      <c r="E100" s="9"/>
      <c r="F100" s="9"/>
      <c r="G100" s="8"/>
    </row>
    <row r="101" spans="1:7" ht="12.75" customHeight="1" x14ac:dyDescent="0.2">
      <c r="A101" s="10">
        <v>6212</v>
      </c>
      <c r="B101" s="8" t="s">
        <v>91</v>
      </c>
      <c r="C101" s="9"/>
      <c r="D101" s="9"/>
      <c r="E101" s="9"/>
      <c r="F101" s="9"/>
      <c r="G101" s="8"/>
    </row>
    <row r="102" spans="1:7" ht="12.75" customHeight="1" x14ac:dyDescent="0.2">
      <c r="A102" s="10">
        <v>6220</v>
      </c>
      <c r="B102" s="8" t="s">
        <v>92</v>
      </c>
      <c r="C102" s="9"/>
      <c r="D102" s="9"/>
      <c r="E102" s="9"/>
      <c r="F102" s="9"/>
      <c r="G102" s="8"/>
    </row>
    <row r="103" spans="1:7" ht="12.75" customHeight="1" x14ac:dyDescent="0.2">
      <c r="A103" s="10">
        <v>6250</v>
      </c>
      <c r="B103" s="8" t="s">
        <v>93</v>
      </c>
      <c r="C103" s="9"/>
      <c r="D103" s="9"/>
      <c r="E103" s="9"/>
      <c r="F103" s="9"/>
      <c r="G103" s="8"/>
    </row>
    <row r="104" spans="1:7" ht="12.75" customHeight="1" x14ac:dyDescent="0.2">
      <c r="A104" s="10">
        <v>6310</v>
      </c>
      <c r="B104" s="8" t="s">
        <v>94</v>
      </c>
      <c r="C104" s="9"/>
      <c r="D104" s="9"/>
      <c r="E104" s="9"/>
      <c r="F104" s="9"/>
      <c r="G104" s="8"/>
    </row>
    <row r="105" spans="1:7" ht="12.75" customHeight="1" x14ac:dyDescent="0.2">
      <c r="A105" s="10">
        <v>6411</v>
      </c>
      <c r="B105" s="8" t="s">
        <v>95</v>
      </c>
      <c r="C105" s="9">
        <v>-7725</v>
      </c>
      <c r="D105" s="9">
        <v>-13500</v>
      </c>
      <c r="E105" s="9">
        <v>-9672</v>
      </c>
      <c r="F105" s="9">
        <v>-16290</v>
      </c>
      <c r="G105" s="8"/>
    </row>
    <row r="106" spans="1:7" ht="12.75" customHeight="1" x14ac:dyDescent="0.2">
      <c r="A106" s="10">
        <v>6412</v>
      </c>
      <c r="B106" s="8" t="s">
        <v>96</v>
      </c>
      <c r="C106" s="9"/>
      <c r="D106" s="9"/>
      <c r="E106" s="9"/>
      <c r="F106" s="9"/>
      <c r="G106" s="8"/>
    </row>
    <row r="107" spans="1:7" ht="12.75" customHeight="1" x14ac:dyDescent="0.2">
      <c r="A107" s="10">
        <v>6413</v>
      </c>
      <c r="B107" s="8" t="s">
        <v>97</v>
      </c>
      <c r="C107" s="9">
        <v>-62757</v>
      </c>
      <c r="D107" s="9">
        <v>-12000</v>
      </c>
      <c r="E107" s="9"/>
      <c r="F107" s="9">
        <v>-12000</v>
      </c>
      <c r="G107" s="8"/>
    </row>
    <row r="108" spans="1:7" ht="12.75" customHeight="1" x14ac:dyDescent="0.2">
      <c r="A108" s="10">
        <v>6423</v>
      </c>
      <c r="B108" s="8" t="s">
        <v>161</v>
      </c>
      <c r="C108" s="9"/>
      <c r="D108" s="9">
        <v>-65250</v>
      </c>
      <c r="E108" s="9">
        <v>-40762.5</v>
      </c>
      <c r="F108" s="9"/>
      <c r="G108" s="8"/>
    </row>
    <row r="109" spans="1:7" ht="12.75" customHeight="1" x14ac:dyDescent="0.2">
      <c r="A109" s="10">
        <v>6520</v>
      </c>
      <c r="B109" s="8" t="s">
        <v>98</v>
      </c>
      <c r="C109" s="9"/>
      <c r="D109" s="9"/>
      <c r="E109" s="9"/>
      <c r="F109" s="9"/>
      <c r="G109" s="8"/>
    </row>
    <row r="110" spans="1:7" ht="12.75" customHeight="1" x14ac:dyDescent="0.2">
      <c r="A110" s="10">
        <v>6531</v>
      </c>
      <c r="B110" s="8" t="s">
        <v>99</v>
      </c>
      <c r="C110" s="9"/>
      <c r="D110" s="9"/>
      <c r="E110" s="9"/>
      <c r="F110" s="9"/>
      <c r="G110" s="8"/>
    </row>
    <row r="111" spans="1:7" ht="12.75" customHeight="1" x14ac:dyDescent="0.2">
      <c r="A111" s="10">
        <v>6570</v>
      </c>
      <c r="B111" s="8" t="s">
        <v>100</v>
      </c>
      <c r="C111" s="9"/>
      <c r="D111" s="9"/>
      <c r="E111" s="9"/>
      <c r="F111" s="9"/>
      <c r="G111" s="8"/>
    </row>
    <row r="112" spans="1:7" ht="12.75" customHeight="1" x14ac:dyDescent="0.2">
      <c r="A112" s="10">
        <v>6590</v>
      </c>
      <c r="B112" s="8" t="s">
        <v>101</v>
      </c>
      <c r="C112" s="9"/>
      <c r="D112" s="9"/>
      <c r="E112" s="9"/>
      <c r="F112" s="9"/>
      <c r="G112" s="8"/>
    </row>
    <row r="113" spans="1:7" ht="12.75" customHeight="1" x14ac:dyDescent="0.2">
      <c r="A113" s="10">
        <v>6970</v>
      </c>
      <c r="B113" s="8" t="s">
        <v>102</v>
      </c>
      <c r="C113" s="9"/>
      <c r="D113" s="9"/>
      <c r="E113" s="9"/>
      <c r="F113" s="9"/>
      <c r="G113" s="8"/>
    </row>
    <row r="114" spans="1:7" ht="12.75" customHeight="1" x14ac:dyDescent="0.2">
      <c r="A114" s="10">
        <v>6971</v>
      </c>
      <c r="B114" s="8" t="s">
        <v>103</v>
      </c>
      <c r="C114" s="9"/>
      <c r="D114" s="9">
        <v>-500</v>
      </c>
      <c r="E114" s="9">
        <v>-273</v>
      </c>
      <c r="F114" s="9">
        <v>-500</v>
      </c>
      <c r="G114" s="8"/>
    </row>
    <row r="115" spans="1:7" ht="12.75" customHeight="1" x14ac:dyDescent="0.2">
      <c r="A115" s="10">
        <v>6972</v>
      </c>
      <c r="B115" s="8" t="s">
        <v>104</v>
      </c>
      <c r="C115" s="9">
        <v>-24581</v>
      </c>
      <c r="D115" s="9"/>
      <c r="E115" s="9">
        <v>-273</v>
      </c>
      <c r="F115" s="9">
        <v>-7500</v>
      </c>
      <c r="G115" s="8"/>
    </row>
    <row r="116" spans="1:7" ht="12.75" customHeight="1" x14ac:dyDescent="0.2">
      <c r="A116" s="10">
        <v>6973</v>
      </c>
      <c r="B116" s="8" t="s">
        <v>105</v>
      </c>
      <c r="C116" s="9"/>
      <c r="D116" s="9"/>
      <c r="E116" s="9"/>
      <c r="F116" s="9"/>
      <c r="G116" s="8"/>
    </row>
    <row r="117" spans="1:7" ht="12.75" customHeight="1" x14ac:dyDescent="0.2">
      <c r="A117" s="10">
        <v>6990</v>
      </c>
      <c r="B117" s="8" t="s">
        <v>106</v>
      </c>
      <c r="C117" s="9"/>
      <c r="D117" s="9"/>
      <c r="E117" s="9"/>
      <c r="F117" s="9"/>
      <c r="G117" s="8"/>
    </row>
    <row r="118" spans="1:7" ht="12.75" customHeight="1" x14ac:dyDescent="0.2">
      <c r="A118" s="10">
        <v>6995</v>
      </c>
      <c r="B118" s="8" t="s">
        <v>107</v>
      </c>
      <c r="C118" s="9"/>
      <c r="D118" s="9"/>
      <c r="E118" s="9"/>
      <c r="F118" s="9"/>
      <c r="G118" s="8"/>
    </row>
    <row r="119" spans="1:7" ht="12.75" customHeight="1" x14ac:dyDescent="0.2">
      <c r="A119" s="80">
        <v>6996</v>
      </c>
      <c r="B119" s="81" t="s">
        <v>184</v>
      </c>
      <c r="C119" s="9"/>
      <c r="D119" s="9"/>
      <c r="E119" s="9"/>
      <c r="F119" s="9"/>
      <c r="G119" s="8"/>
    </row>
    <row r="120" spans="1:7" ht="12.75" customHeight="1" x14ac:dyDescent="0.2">
      <c r="A120" s="19" t="s">
        <v>108</v>
      </c>
      <c r="B120" s="8"/>
      <c r="C120" s="9">
        <f>SUM(C54:C93,C95:C119)</f>
        <v>-96491.58</v>
      </c>
      <c r="D120" s="9">
        <f t="shared" ref="D120:F120" si="5">SUM(D54:D93,D95:D119)</f>
        <v>-93850</v>
      </c>
      <c r="E120" s="9">
        <f t="shared" si="5"/>
        <v>-51817.46</v>
      </c>
      <c r="F120" s="9">
        <f t="shared" si="5"/>
        <v>-39090</v>
      </c>
    </row>
    <row r="121" spans="1:7" ht="12.75" customHeight="1" x14ac:dyDescent="0.2">
      <c r="A121" s="12"/>
      <c r="C121" s="9"/>
      <c r="D121" s="9"/>
      <c r="E121" s="9"/>
      <c r="F121" s="9"/>
      <c r="G121" s="8"/>
    </row>
    <row r="122" spans="1:7" ht="12.75" customHeight="1" x14ac:dyDescent="0.2">
      <c r="A122" s="7" t="s">
        <v>109</v>
      </c>
      <c r="B122" s="8"/>
      <c r="C122" s="9"/>
      <c r="D122" s="9"/>
      <c r="E122" s="9"/>
      <c r="F122" s="9"/>
      <c r="G122" s="8"/>
    </row>
    <row r="123" spans="1:7" ht="12.75" customHeight="1" x14ac:dyDescent="0.2">
      <c r="A123" s="10">
        <v>7510</v>
      </c>
      <c r="B123" s="8" t="s">
        <v>110</v>
      </c>
      <c r="C123" s="9"/>
      <c r="D123" s="9"/>
      <c r="E123" s="9"/>
      <c r="F123" s="9">
        <v>-5118</v>
      </c>
      <c r="G123" s="8" t="s">
        <v>203</v>
      </c>
    </row>
    <row r="124" spans="1:7" ht="12.75" customHeight="1" x14ac:dyDescent="0.2">
      <c r="A124" s="10">
        <v>7511</v>
      </c>
      <c r="B124" s="8" t="s">
        <v>111</v>
      </c>
      <c r="C124" s="9"/>
      <c r="D124" s="9"/>
      <c r="E124" s="9"/>
      <c r="F124" s="9"/>
      <c r="G124" s="8"/>
    </row>
    <row r="125" spans="1:7" ht="12.75" customHeight="1" x14ac:dyDescent="0.2">
      <c r="A125" s="10" t="s">
        <v>112</v>
      </c>
      <c r="B125" s="8"/>
      <c r="C125" s="9">
        <f t="shared" ref="C125:F125" si="6">SUM(C123:C124)</f>
        <v>0</v>
      </c>
      <c r="D125" s="9">
        <f t="shared" si="6"/>
        <v>0</v>
      </c>
      <c r="E125" s="9">
        <f t="shared" si="6"/>
        <v>0</v>
      </c>
      <c r="F125" s="9">
        <f t="shared" si="6"/>
        <v>-5118</v>
      </c>
    </row>
    <row r="126" spans="1:7" ht="12.75" customHeight="1" x14ac:dyDescent="0.2">
      <c r="A126" s="12"/>
      <c r="C126" s="9"/>
      <c r="D126" s="9"/>
      <c r="E126" s="9"/>
      <c r="F126" s="9">
        <v>4</v>
      </c>
      <c r="G126" s="8"/>
    </row>
    <row r="127" spans="1:7" ht="12.75" customHeight="1" x14ac:dyDescent="0.2">
      <c r="A127" s="89" t="s">
        <v>113</v>
      </c>
      <c r="B127" s="90"/>
      <c r="C127" s="33"/>
      <c r="D127" s="33"/>
      <c r="E127" s="9"/>
      <c r="F127" s="9"/>
      <c r="G127" s="8"/>
    </row>
    <row r="128" spans="1:7" ht="12.75" customHeight="1" x14ac:dyDescent="0.2">
      <c r="A128" s="27">
        <v>7820</v>
      </c>
      <c r="B128" s="28" t="s">
        <v>114</v>
      </c>
      <c r="C128" s="33"/>
      <c r="D128" s="33"/>
      <c r="E128" s="9"/>
      <c r="F128" s="9"/>
      <c r="G128" s="8"/>
    </row>
    <row r="129" spans="1:7" ht="12.75" customHeight="1" x14ac:dyDescent="0.2">
      <c r="A129" s="10">
        <v>7822</v>
      </c>
      <c r="B129" s="8" t="s">
        <v>115</v>
      </c>
      <c r="C129" s="33"/>
      <c r="D129" s="33"/>
      <c r="E129" s="9"/>
      <c r="F129" s="9"/>
      <c r="G129" s="8"/>
    </row>
    <row r="130" spans="1:7" ht="12.75" customHeight="1" x14ac:dyDescent="0.2">
      <c r="A130" s="7" t="s">
        <v>116</v>
      </c>
      <c r="B130" s="8"/>
      <c r="C130" s="33">
        <f>SUM(C128:C129)</f>
        <v>0</v>
      </c>
      <c r="D130" s="33">
        <f t="shared" ref="D130:F130" si="7">SUM(D128:D129)</f>
        <v>0</v>
      </c>
      <c r="E130" s="33">
        <f t="shared" si="7"/>
        <v>0</v>
      </c>
      <c r="F130" s="33">
        <f t="shared" si="7"/>
        <v>0</v>
      </c>
      <c r="G130" s="8"/>
    </row>
    <row r="131" spans="1:7" ht="12.75" customHeight="1" x14ac:dyDescent="0.2">
      <c r="A131" s="7" t="s">
        <v>117</v>
      </c>
      <c r="B131" s="19"/>
      <c r="C131" s="9">
        <f>SUM(C49,C120,C125,C130)</f>
        <v>-110675.58</v>
      </c>
      <c r="D131" s="9">
        <f t="shared" ref="D131:F131" si="8">SUM(D49,D120,D125,D130)</f>
        <v>-102850</v>
      </c>
      <c r="E131" s="9">
        <f t="shared" si="8"/>
        <v>-57580.46</v>
      </c>
      <c r="F131" s="9">
        <f t="shared" si="8"/>
        <v>-50208</v>
      </c>
      <c r="G131" s="8"/>
    </row>
    <row r="132" spans="1:7" ht="12.75" customHeight="1" x14ac:dyDescent="0.2">
      <c r="A132" s="7" t="s">
        <v>118</v>
      </c>
      <c r="B132" s="19"/>
      <c r="C132" s="9">
        <f t="shared" ref="C132:F132" si="9">SUM(C40,C131)</f>
        <v>25715.42</v>
      </c>
      <c r="D132" s="9">
        <f t="shared" si="9"/>
        <v>53150</v>
      </c>
      <c r="E132" s="9">
        <f t="shared" si="9"/>
        <v>38275.040000000001</v>
      </c>
      <c r="F132" s="9">
        <f t="shared" si="9"/>
        <v>23092</v>
      </c>
      <c r="G132" s="8"/>
    </row>
    <row r="133" spans="1:7" ht="12.75" customHeight="1" x14ac:dyDescent="0.2">
      <c r="A133" s="7" t="s">
        <v>119</v>
      </c>
      <c r="B133" s="8"/>
      <c r="C133" s="9"/>
      <c r="D133" s="9"/>
      <c r="E133" s="9"/>
      <c r="F133" s="9"/>
      <c r="G133" s="8"/>
    </row>
    <row r="134" spans="1:7" ht="12.75" customHeight="1" x14ac:dyDescent="0.2">
      <c r="A134" s="10">
        <v>8300</v>
      </c>
      <c r="B134" s="8" t="s">
        <v>120</v>
      </c>
      <c r="C134" s="9"/>
      <c r="D134" s="9"/>
      <c r="E134" s="9"/>
      <c r="F134" s="9"/>
      <c r="G134" s="8"/>
    </row>
    <row r="135" spans="1:7" ht="12.75" customHeight="1" x14ac:dyDescent="0.2">
      <c r="A135" s="10">
        <v>8310</v>
      </c>
      <c r="B135" s="8" t="s">
        <v>121</v>
      </c>
      <c r="C135" s="9"/>
      <c r="D135" s="9"/>
      <c r="E135" s="9"/>
      <c r="F135" s="9"/>
      <c r="G135" s="8"/>
    </row>
    <row r="136" spans="1:7" ht="12.75" customHeight="1" x14ac:dyDescent="0.2">
      <c r="A136" s="10">
        <v>8390</v>
      </c>
      <c r="B136" s="8" t="s">
        <v>122</v>
      </c>
      <c r="C136" s="9"/>
      <c r="D136" s="9"/>
      <c r="E136" s="9"/>
      <c r="F136" s="9"/>
      <c r="G136" s="8"/>
    </row>
    <row r="137" spans="1:7" ht="12.75" customHeight="1" x14ac:dyDescent="0.2">
      <c r="A137" s="10">
        <v>8400</v>
      </c>
      <c r="B137" s="8" t="s">
        <v>123</v>
      </c>
      <c r="C137" s="9"/>
      <c r="D137" s="9"/>
      <c r="E137" s="9"/>
      <c r="F137" s="9"/>
      <c r="G137" s="35"/>
    </row>
    <row r="138" spans="1:7" ht="12.75" customHeight="1" x14ac:dyDescent="0.2">
      <c r="A138" s="10">
        <v>8410</v>
      </c>
      <c r="B138" s="31" t="s">
        <v>124</v>
      </c>
      <c r="C138" s="9"/>
      <c r="D138" s="9"/>
      <c r="E138" s="9"/>
      <c r="F138" s="9"/>
      <c r="G138" s="35"/>
    </row>
    <row r="139" spans="1:7" ht="12.75" customHeight="1" x14ac:dyDescent="0.2">
      <c r="A139" s="10">
        <v>8422</v>
      </c>
      <c r="B139" s="31" t="s">
        <v>125</v>
      </c>
      <c r="C139" s="9"/>
      <c r="D139" s="9"/>
      <c r="E139" s="9"/>
      <c r="F139" s="9"/>
      <c r="G139" s="35"/>
    </row>
    <row r="140" spans="1:7" ht="12.75" customHeight="1" x14ac:dyDescent="0.2">
      <c r="A140" s="10">
        <v>8423</v>
      </c>
      <c r="B140" s="31" t="s">
        <v>126</v>
      </c>
      <c r="C140" s="9"/>
      <c r="D140" s="9"/>
      <c r="E140" s="9"/>
      <c r="F140" s="9"/>
      <c r="G140" s="8"/>
    </row>
    <row r="141" spans="1:7" ht="12.75" customHeight="1" x14ac:dyDescent="0.2">
      <c r="A141" s="10">
        <v>8710</v>
      </c>
      <c r="B141" s="31" t="s">
        <v>162</v>
      </c>
      <c r="C141" s="9"/>
      <c r="D141" s="9"/>
      <c r="E141" s="9"/>
      <c r="F141" s="9"/>
      <c r="G141" s="8"/>
    </row>
    <row r="142" spans="1:7" ht="12.75" customHeight="1" x14ac:dyDescent="0.2">
      <c r="A142" s="10" t="s">
        <v>127</v>
      </c>
      <c r="B142" s="19"/>
      <c r="C142" s="9">
        <f>SUM(C134:C141)</f>
        <v>0</v>
      </c>
      <c r="D142" s="9">
        <f t="shared" ref="D142:F142" si="10">SUM(D134:D141)</f>
        <v>0</v>
      </c>
      <c r="E142" s="9">
        <f t="shared" si="10"/>
        <v>0</v>
      </c>
      <c r="F142" s="9">
        <f t="shared" si="10"/>
        <v>0</v>
      </c>
      <c r="G142" s="8"/>
    </row>
    <row r="143" spans="1:7" ht="12.75" customHeight="1" x14ac:dyDescent="0.2">
      <c r="A143" s="7" t="s">
        <v>128</v>
      </c>
      <c r="B143" s="19"/>
      <c r="C143" s="9">
        <f t="shared" ref="C143:F143" si="11">SUM(C132,C142)</f>
        <v>25715.42</v>
      </c>
      <c r="D143" s="9">
        <f t="shared" si="11"/>
        <v>53150</v>
      </c>
      <c r="E143" s="9">
        <f t="shared" si="11"/>
        <v>38275.040000000001</v>
      </c>
      <c r="F143" s="9">
        <f t="shared" si="11"/>
        <v>23092</v>
      </c>
      <c r="G143" s="8"/>
    </row>
    <row r="144" spans="1:7" ht="12.75" customHeight="1" x14ac:dyDescent="0.2">
      <c r="A144" s="7" t="s">
        <v>129</v>
      </c>
      <c r="B144" s="19"/>
      <c r="C144" s="9">
        <f t="shared" ref="C144:F144" si="12">SUM(C143)</f>
        <v>25715.42</v>
      </c>
      <c r="D144" s="9">
        <f t="shared" si="12"/>
        <v>53150</v>
      </c>
      <c r="E144" s="9">
        <f t="shared" si="12"/>
        <v>38275.040000000001</v>
      </c>
      <c r="F144" s="9">
        <f t="shared" si="12"/>
        <v>23092</v>
      </c>
      <c r="G144" s="8"/>
    </row>
    <row r="145" spans="1:6" ht="12.75" customHeight="1" x14ac:dyDescent="0.2">
      <c r="A145" s="12"/>
      <c r="C145" s="18"/>
      <c r="D145" s="18"/>
      <c r="E145" s="18"/>
      <c r="F145" s="18"/>
    </row>
    <row r="146" spans="1:6" ht="12.75" customHeight="1" x14ac:dyDescent="0.2">
      <c r="A146" s="1"/>
      <c r="C146" s="18"/>
      <c r="D146" s="18"/>
      <c r="E146" s="18"/>
      <c r="F146" s="18"/>
    </row>
    <row r="147" spans="1:6" ht="12.75" customHeight="1" x14ac:dyDescent="0.2"/>
    <row r="148" spans="1:6" ht="12.75" customHeight="1" x14ac:dyDescent="0.2">
      <c r="A148" s="12"/>
      <c r="C148" s="18"/>
      <c r="D148" s="18"/>
      <c r="E148" s="18"/>
      <c r="F148" s="18"/>
    </row>
    <row r="149" spans="1:6" ht="12.75" customHeight="1" x14ac:dyDescent="0.2"/>
    <row r="150" spans="1:6" ht="12.75" customHeight="1" x14ac:dyDescent="0.2"/>
    <row r="151" spans="1:6" ht="12.75" customHeight="1" x14ac:dyDescent="0.2"/>
    <row r="152" spans="1:6" ht="12.75" customHeight="1" x14ac:dyDescent="0.2"/>
    <row r="153" spans="1:6" ht="12.75" customHeight="1" x14ac:dyDescent="0.2"/>
    <row r="154" spans="1:6" ht="12.75" customHeight="1" x14ac:dyDescent="0.2"/>
    <row r="155" spans="1:6" ht="12.75" customHeight="1" x14ac:dyDescent="0.2"/>
    <row r="156" spans="1:6" ht="12.75" customHeight="1" x14ac:dyDescent="0.2"/>
    <row r="157" spans="1:6" ht="12.75" customHeight="1" x14ac:dyDescent="0.2"/>
    <row r="158" spans="1:6" ht="12.75" customHeight="1" x14ac:dyDescent="0.2"/>
    <row r="159" spans="1:6" ht="12.75" customHeight="1" x14ac:dyDescent="0.2"/>
    <row r="160" spans="1:6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</sheetData>
  <mergeCells count="1">
    <mergeCell ref="A127:B127"/>
  </mergeCells>
  <pageMargins left="0.7" right="0.7" top="0.75" bottom="0.75" header="0" footer="0"/>
  <pageSetup orientation="landscape" r:id="rId1"/>
  <headerFooter>
    <oddHeader>&amp;C&amp;"Calibri"&amp;10&amp;K000000 Intern&amp;1#_x000D_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13"/>
  <sheetViews>
    <sheetView topLeftCell="A77" zoomScale="108" zoomScaleNormal="160" workbookViewId="0">
      <selection activeCell="F100" sqref="F100"/>
    </sheetView>
  </sheetViews>
  <sheetFormatPr defaultColWidth="14.42578125" defaultRowHeight="15" customHeight="1" x14ac:dyDescent="0.2"/>
  <cols>
    <col min="1" max="1" width="8.7109375" customWidth="1"/>
    <col min="2" max="2" width="34" customWidth="1"/>
    <col min="3" max="3" width="14" customWidth="1"/>
    <col min="4" max="4" width="13.140625" customWidth="1"/>
    <col min="5" max="5" width="13.42578125" customWidth="1"/>
    <col min="6" max="6" width="13.28515625" customWidth="1"/>
    <col min="7" max="7" width="24.85546875" customWidth="1"/>
  </cols>
  <sheetData>
    <row r="1" spans="1:7" ht="12.75" customHeight="1" x14ac:dyDescent="0.2">
      <c r="A1" s="1" t="s">
        <v>143</v>
      </c>
      <c r="B1" s="2"/>
      <c r="C1" s="3"/>
      <c r="D1" s="3"/>
      <c r="E1" s="3"/>
      <c r="F1" s="3"/>
    </row>
    <row r="2" spans="1:7" ht="12.75" customHeight="1" x14ac:dyDescent="0.2">
      <c r="A2" s="4" t="s">
        <v>1</v>
      </c>
      <c r="B2" s="5"/>
      <c r="C2" s="6" t="s">
        <v>153</v>
      </c>
      <c r="D2" s="6" t="s">
        <v>154</v>
      </c>
      <c r="E2" s="6" t="s">
        <v>174</v>
      </c>
      <c r="F2" s="6" t="s">
        <v>175</v>
      </c>
      <c r="G2" s="5" t="s">
        <v>131</v>
      </c>
    </row>
    <row r="3" spans="1:7" ht="12.75" customHeight="1" x14ac:dyDescent="0.2">
      <c r="A3" s="7" t="s">
        <v>4</v>
      </c>
      <c r="B3" s="8"/>
      <c r="C3" s="9"/>
      <c r="D3" s="9"/>
      <c r="E3" s="76"/>
      <c r="F3" s="9"/>
      <c r="G3" s="8"/>
    </row>
    <row r="4" spans="1:7" ht="12.75" customHeight="1" x14ac:dyDescent="0.2">
      <c r="A4" s="7" t="s">
        <v>5</v>
      </c>
      <c r="B4" s="8"/>
      <c r="C4" s="9"/>
      <c r="D4" s="9"/>
      <c r="E4" s="9"/>
      <c r="F4" s="9"/>
      <c r="G4" s="8"/>
    </row>
    <row r="5" spans="1:7" ht="12.75" customHeight="1" x14ac:dyDescent="0.2">
      <c r="A5" s="10">
        <v>3010</v>
      </c>
      <c r="B5" s="8" t="s">
        <v>6</v>
      </c>
      <c r="C5" s="9"/>
      <c r="D5" s="9"/>
      <c r="E5" s="9"/>
      <c r="F5" s="9"/>
      <c r="G5" s="8"/>
    </row>
    <row r="6" spans="1:7" ht="12.75" customHeight="1" x14ac:dyDescent="0.2">
      <c r="A6" s="10">
        <v>3011</v>
      </c>
      <c r="B6" s="8" t="s">
        <v>7</v>
      </c>
      <c r="C6" s="9"/>
      <c r="D6" s="9"/>
      <c r="E6" s="9"/>
      <c r="F6" s="9"/>
      <c r="G6" s="8"/>
    </row>
    <row r="7" spans="1:7" ht="12.75" customHeight="1" x14ac:dyDescent="0.2">
      <c r="A7" s="10">
        <v>3012</v>
      </c>
      <c r="B7" s="8" t="s">
        <v>8</v>
      </c>
      <c r="C7" s="9"/>
      <c r="D7" s="9"/>
      <c r="E7" s="9"/>
      <c r="F7" s="9"/>
      <c r="G7" s="8"/>
    </row>
    <row r="8" spans="1:7" ht="12.75" customHeight="1" x14ac:dyDescent="0.2">
      <c r="A8" s="10">
        <v>3013</v>
      </c>
      <c r="B8" s="8" t="s">
        <v>9</v>
      </c>
      <c r="C8" s="9"/>
      <c r="D8" s="9"/>
      <c r="E8" s="9"/>
      <c r="F8" s="9"/>
      <c r="G8" s="8"/>
    </row>
    <row r="9" spans="1:7" ht="12.75" customHeight="1" x14ac:dyDescent="0.2">
      <c r="A9" s="10">
        <v>3014</v>
      </c>
      <c r="B9" s="8" t="s">
        <v>10</v>
      </c>
      <c r="C9" s="9"/>
      <c r="D9" s="9"/>
      <c r="E9" s="9"/>
      <c r="F9" s="9"/>
      <c r="G9" s="8"/>
    </row>
    <row r="10" spans="1:7" ht="12.75" customHeight="1" x14ac:dyDescent="0.2">
      <c r="A10" s="10">
        <v>3015</v>
      </c>
      <c r="B10" s="8" t="s">
        <v>11</v>
      </c>
      <c r="C10" s="9"/>
      <c r="D10" s="9"/>
      <c r="E10" s="9"/>
      <c r="F10" s="9"/>
      <c r="G10" s="8"/>
    </row>
    <row r="11" spans="1:7" ht="12.75" customHeight="1" x14ac:dyDescent="0.2">
      <c r="A11" s="10">
        <v>3016</v>
      </c>
      <c r="B11" s="8" t="s">
        <v>12</v>
      </c>
      <c r="C11" s="9"/>
      <c r="D11" s="9"/>
      <c r="E11" s="9"/>
      <c r="F11" s="9"/>
      <c r="G11" s="8"/>
    </row>
    <row r="12" spans="1:7" ht="12.75" customHeight="1" x14ac:dyDescent="0.2">
      <c r="A12" s="10">
        <v>3017</v>
      </c>
      <c r="B12" s="8" t="s">
        <v>132</v>
      </c>
      <c r="C12" s="9"/>
      <c r="D12" s="9"/>
      <c r="E12" s="9"/>
      <c r="F12" s="9"/>
      <c r="G12" s="8"/>
    </row>
    <row r="13" spans="1:7" ht="12.75" customHeight="1" x14ac:dyDescent="0.2">
      <c r="A13" s="10">
        <v>3018</v>
      </c>
      <c r="B13" s="8" t="s">
        <v>14</v>
      </c>
      <c r="C13" s="9"/>
      <c r="D13" s="9"/>
      <c r="E13" s="9"/>
      <c r="F13" s="9"/>
      <c r="G13" s="8"/>
    </row>
    <row r="14" spans="1:7" ht="12.75" customHeight="1" x14ac:dyDescent="0.2">
      <c r="A14" s="10">
        <v>3020</v>
      </c>
      <c r="B14" s="8" t="s">
        <v>15</v>
      </c>
      <c r="C14" s="9"/>
      <c r="D14" s="9"/>
      <c r="E14" s="9"/>
      <c r="F14" s="9"/>
      <c r="G14" s="8"/>
    </row>
    <row r="15" spans="1:7" ht="12.75" customHeight="1" x14ac:dyDescent="0.2">
      <c r="A15" s="10">
        <v>3021</v>
      </c>
      <c r="B15" s="8" t="s">
        <v>16</v>
      </c>
      <c r="C15" s="9"/>
      <c r="D15" s="9"/>
      <c r="E15" s="9"/>
      <c r="F15" s="9"/>
      <c r="G15" s="8"/>
    </row>
    <row r="16" spans="1:7" ht="12.75" customHeight="1" x14ac:dyDescent="0.2">
      <c r="A16" s="10">
        <v>3022</v>
      </c>
      <c r="B16" s="8" t="s">
        <v>17</v>
      </c>
      <c r="C16" s="9"/>
      <c r="D16" s="9"/>
      <c r="E16" s="9"/>
      <c r="F16" s="9"/>
      <c r="G16" s="8"/>
    </row>
    <row r="17" spans="1:7" ht="12.75" customHeight="1" x14ac:dyDescent="0.2">
      <c r="A17" s="10">
        <v>3023</v>
      </c>
      <c r="B17" s="8" t="s">
        <v>159</v>
      </c>
      <c r="C17" s="9"/>
      <c r="D17" s="9"/>
      <c r="E17" s="9"/>
      <c r="F17" s="9"/>
      <c r="G17" s="8"/>
    </row>
    <row r="18" spans="1:7" ht="12.75" customHeight="1" x14ac:dyDescent="0.2">
      <c r="A18" s="10">
        <v>3024</v>
      </c>
      <c r="B18" s="8" t="s">
        <v>167</v>
      </c>
      <c r="C18" s="9"/>
      <c r="D18" s="9"/>
      <c r="E18" s="9"/>
      <c r="F18" s="9"/>
      <c r="G18" s="8"/>
    </row>
    <row r="19" spans="1:7" ht="12.75" customHeight="1" x14ac:dyDescent="0.2">
      <c r="A19" s="10">
        <v>3025</v>
      </c>
      <c r="B19" s="8" t="s">
        <v>18</v>
      </c>
      <c r="C19" s="9"/>
      <c r="D19" s="9"/>
      <c r="E19" s="9"/>
      <c r="F19" s="9"/>
      <c r="G19" s="8"/>
    </row>
    <row r="20" spans="1:7" ht="12.75" customHeight="1" x14ac:dyDescent="0.2">
      <c r="A20" s="10">
        <v>3026</v>
      </c>
      <c r="B20" s="8" t="s">
        <v>134</v>
      </c>
      <c r="C20" s="9"/>
      <c r="D20" s="9"/>
      <c r="E20" s="9"/>
      <c r="F20" s="9"/>
      <c r="G20" s="8"/>
    </row>
    <row r="21" spans="1:7" ht="12.75" customHeight="1" x14ac:dyDescent="0.2">
      <c r="A21" s="10">
        <v>3028</v>
      </c>
      <c r="B21" s="8" t="s">
        <v>20</v>
      </c>
      <c r="C21" s="9"/>
      <c r="D21" s="9"/>
      <c r="E21" s="9"/>
      <c r="F21" s="9"/>
      <c r="G21" s="8"/>
    </row>
    <row r="22" spans="1:7" ht="12.75" customHeight="1" x14ac:dyDescent="0.2">
      <c r="A22" s="10">
        <v>3029</v>
      </c>
      <c r="B22" s="8" t="s">
        <v>137</v>
      </c>
      <c r="C22" s="9"/>
      <c r="D22" s="9"/>
      <c r="E22" s="9"/>
      <c r="F22" s="9"/>
      <c r="G22" s="8"/>
    </row>
    <row r="23" spans="1:7" ht="12.75" customHeight="1" x14ac:dyDescent="0.2">
      <c r="A23" s="10">
        <v>3040</v>
      </c>
      <c r="B23" s="8" t="s">
        <v>158</v>
      </c>
      <c r="C23" s="9"/>
      <c r="D23" s="9"/>
      <c r="E23" s="9"/>
      <c r="F23" s="9"/>
      <c r="G23" s="8"/>
    </row>
    <row r="24" spans="1:7" ht="12.75" customHeight="1" x14ac:dyDescent="0.2">
      <c r="A24" s="10">
        <v>3030</v>
      </c>
      <c r="B24" s="8" t="s">
        <v>22</v>
      </c>
      <c r="C24" s="9"/>
      <c r="D24" s="9"/>
      <c r="E24" s="9"/>
      <c r="F24" s="9"/>
      <c r="G24" s="8"/>
    </row>
    <row r="25" spans="1:7" ht="12.75" customHeight="1" x14ac:dyDescent="0.2">
      <c r="A25" s="10">
        <v>3050</v>
      </c>
      <c r="B25" s="8" t="s">
        <v>23</v>
      </c>
      <c r="C25" s="9"/>
      <c r="D25" s="9"/>
      <c r="E25" s="9"/>
      <c r="F25" s="9"/>
      <c r="G25" s="8"/>
    </row>
    <row r="26" spans="1:7" ht="12.75" customHeight="1" x14ac:dyDescent="0.2">
      <c r="A26" s="10">
        <v>3051</v>
      </c>
      <c r="B26" s="8" t="s">
        <v>24</v>
      </c>
      <c r="C26" s="9"/>
      <c r="D26" s="9"/>
      <c r="E26" s="9"/>
      <c r="F26" s="9"/>
      <c r="G26" s="8"/>
    </row>
    <row r="27" spans="1:7" ht="12.75" customHeight="1" x14ac:dyDescent="0.2">
      <c r="A27" s="10">
        <v>3055</v>
      </c>
      <c r="B27" s="8" t="s">
        <v>25</v>
      </c>
      <c r="C27" s="9"/>
      <c r="D27" s="9"/>
      <c r="E27" s="9"/>
      <c r="F27" s="9"/>
      <c r="G27" s="8"/>
    </row>
    <row r="28" spans="1:7" ht="12.75" customHeight="1" x14ac:dyDescent="0.2">
      <c r="A28" s="10">
        <v>3740</v>
      </c>
      <c r="B28" s="8" t="s">
        <v>26</v>
      </c>
      <c r="C28" s="9"/>
      <c r="D28" s="9"/>
      <c r="E28" s="9"/>
      <c r="F28" s="9"/>
      <c r="G28" s="8"/>
    </row>
    <row r="29" spans="1:7" ht="12.75" customHeight="1" x14ac:dyDescent="0.2">
      <c r="A29" s="7" t="s">
        <v>27</v>
      </c>
      <c r="B29" s="7"/>
      <c r="C29" s="9">
        <f t="shared" ref="C29:F29" si="0">SUM(C5:C28)</f>
        <v>0</v>
      </c>
      <c r="D29" s="9">
        <f t="shared" si="0"/>
        <v>0</v>
      </c>
      <c r="E29" s="9">
        <f t="shared" si="0"/>
        <v>0</v>
      </c>
      <c r="F29" s="9">
        <f t="shared" si="0"/>
        <v>0</v>
      </c>
      <c r="G29" s="8"/>
    </row>
    <row r="30" spans="1:7" ht="12.75" customHeight="1" x14ac:dyDescent="0.2">
      <c r="A30" s="12"/>
      <c r="B30" s="1"/>
      <c r="C30" s="9"/>
      <c r="D30" s="9"/>
      <c r="E30" s="18"/>
      <c r="F30" s="18"/>
      <c r="G30" s="17"/>
    </row>
    <row r="31" spans="1:7" ht="12.75" customHeight="1" x14ac:dyDescent="0.2">
      <c r="A31" s="13" t="s">
        <v>28</v>
      </c>
      <c r="B31" s="14"/>
      <c r="C31" s="9"/>
      <c r="D31" s="9"/>
      <c r="E31" s="30"/>
      <c r="F31" s="30"/>
      <c r="G31" s="35"/>
    </row>
    <row r="32" spans="1:7" ht="12.75" customHeight="1" x14ac:dyDescent="0.2">
      <c r="A32" s="13">
        <v>3985</v>
      </c>
      <c r="B32" s="16" t="s">
        <v>29</v>
      </c>
      <c r="C32" s="9"/>
      <c r="D32" s="9"/>
      <c r="E32" s="30"/>
      <c r="F32" s="30"/>
      <c r="G32" s="35"/>
    </row>
    <row r="33" spans="1:7" ht="12.75" customHeight="1" x14ac:dyDescent="0.2">
      <c r="A33" s="13">
        <v>3986</v>
      </c>
      <c r="B33" s="16" t="s">
        <v>183</v>
      </c>
      <c r="C33" s="82"/>
      <c r="D33" s="82"/>
      <c r="E33" s="82"/>
      <c r="F33" s="82"/>
      <c r="G33" s="35"/>
    </row>
    <row r="34" spans="1:7" ht="12.75" customHeight="1" x14ac:dyDescent="0.2">
      <c r="A34" s="13">
        <v>3987</v>
      </c>
      <c r="B34" s="16" t="s">
        <v>30</v>
      </c>
      <c r="C34" s="15"/>
      <c r="D34" s="15"/>
      <c r="E34" s="15"/>
      <c r="F34" s="15"/>
      <c r="G34" s="35"/>
    </row>
    <row r="35" spans="1:7" ht="12.75" customHeight="1" x14ac:dyDescent="0.2">
      <c r="A35" s="13">
        <v>3988</v>
      </c>
      <c r="B35" s="16" t="s">
        <v>31</v>
      </c>
      <c r="C35" s="9"/>
      <c r="D35" s="9"/>
      <c r="E35" s="30"/>
      <c r="F35" s="30"/>
      <c r="G35" s="35"/>
    </row>
    <row r="36" spans="1:7" ht="12.75" customHeight="1" x14ac:dyDescent="0.2">
      <c r="A36" s="10">
        <v>3989</v>
      </c>
      <c r="B36" s="10" t="s">
        <v>32</v>
      </c>
      <c r="C36" s="9"/>
      <c r="D36" s="9"/>
      <c r="E36" s="9"/>
      <c r="F36" s="9"/>
      <c r="G36" s="8"/>
    </row>
    <row r="37" spans="1:7" ht="12.75" customHeight="1" x14ac:dyDescent="0.2">
      <c r="A37" s="10">
        <v>3990</v>
      </c>
      <c r="B37" s="10" t="s">
        <v>33</v>
      </c>
      <c r="C37" s="9"/>
      <c r="D37" s="9"/>
      <c r="E37" s="9"/>
      <c r="F37" s="9"/>
      <c r="G37" s="8"/>
    </row>
    <row r="38" spans="1:7" ht="12.75" customHeight="1" x14ac:dyDescent="0.2">
      <c r="A38" s="7" t="s">
        <v>34</v>
      </c>
      <c r="B38" s="7"/>
      <c r="C38" s="9">
        <f>SUM(C32:C37)</f>
        <v>0</v>
      </c>
      <c r="D38" s="9">
        <f t="shared" ref="D38:E38" si="1">SUM(D35:D37)</f>
        <v>0</v>
      </c>
      <c r="E38" s="9">
        <f t="shared" si="1"/>
        <v>0</v>
      </c>
      <c r="F38" s="9">
        <f>SUM(F32:F37)</f>
        <v>0</v>
      </c>
      <c r="G38" s="8"/>
    </row>
    <row r="39" spans="1:7" ht="12.75" customHeight="1" x14ac:dyDescent="0.2">
      <c r="A39" s="12"/>
      <c r="B39" s="1"/>
      <c r="C39" s="9"/>
      <c r="D39" s="9"/>
      <c r="E39" s="9"/>
      <c r="F39" s="9"/>
      <c r="G39" s="17"/>
    </row>
    <row r="40" spans="1:7" ht="12.75" customHeight="1" x14ac:dyDescent="0.2">
      <c r="A40" s="1" t="s">
        <v>35</v>
      </c>
      <c r="B40" s="2"/>
      <c r="C40" s="9">
        <f t="shared" ref="C40:F40" si="2">SUM(C29,C38)</f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2"/>
    </row>
    <row r="41" spans="1:7" ht="12.75" customHeight="1" x14ac:dyDescent="0.2">
      <c r="A41" s="1"/>
      <c r="B41" s="2"/>
      <c r="C41" s="9"/>
      <c r="D41" s="9"/>
      <c r="E41" s="18"/>
      <c r="F41" s="18"/>
      <c r="G41" s="2"/>
    </row>
    <row r="42" spans="1:7" ht="12.75" customHeight="1" x14ac:dyDescent="0.2">
      <c r="A42" s="7" t="s">
        <v>36</v>
      </c>
      <c r="B42" s="19"/>
      <c r="C42" s="9"/>
      <c r="D42" s="9"/>
      <c r="E42" s="9"/>
      <c r="F42" s="9"/>
      <c r="G42" s="8"/>
    </row>
    <row r="43" spans="1:7" ht="12.75" customHeight="1" x14ac:dyDescent="0.2">
      <c r="A43" s="7" t="s">
        <v>37</v>
      </c>
      <c r="B43" s="19"/>
      <c r="C43" s="9"/>
      <c r="D43" s="9"/>
      <c r="E43" s="9"/>
      <c r="F43" s="9"/>
      <c r="G43" s="8"/>
    </row>
    <row r="44" spans="1:7" ht="12.75" customHeight="1" x14ac:dyDescent="0.2">
      <c r="A44" s="10">
        <v>4010</v>
      </c>
      <c r="B44" s="8" t="s">
        <v>38</v>
      </c>
      <c r="C44" s="9"/>
      <c r="D44" s="9"/>
      <c r="E44" s="9"/>
      <c r="F44" s="9"/>
      <c r="G44" s="8"/>
    </row>
    <row r="45" spans="1:7" ht="12.75" customHeight="1" x14ac:dyDescent="0.2">
      <c r="A45" s="10">
        <v>4011</v>
      </c>
      <c r="B45" s="8" t="s">
        <v>39</v>
      </c>
      <c r="C45" s="9"/>
      <c r="D45" s="9"/>
      <c r="E45" s="9"/>
      <c r="F45" s="9"/>
      <c r="G45" s="8"/>
    </row>
    <row r="46" spans="1:7" ht="12.75" customHeight="1" x14ac:dyDescent="0.2">
      <c r="A46" s="10">
        <v>4012</v>
      </c>
      <c r="B46" s="8" t="s">
        <v>40</v>
      </c>
      <c r="C46" s="9"/>
      <c r="D46" s="9"/>
      <c r="E46" s="9"/>
      <c r="F46" s="9"/>
      <c r="G46" s="8"/>
    </row>
    <row r="47" spans="1:7" ht="12.75" customHeight="1" x14ac:dyDescent="0.2">
      <c r="A47" s="10">
        <v>4019</v>
      </c>
      <c r="B47" s="8" t="s">
        <v>41</v>
      </c>
      <c r="C47" s="9"/>
      <c r="D47" s="9"/>
      <c r="E47" s="9"/>
      <c r="F47" s="9"/>
      <c r="G47" s="8"/>
    </row>
    <row r="48" spans="1:7" ht="12.75" customHeight="1" x14ac:dyDescent="0.2">
      <c r="A48" s="10">
        <v>4055</v>
      </c>
      <c r="B48" s="8" t="s">
        <v>42</v>
      </c>
      <c r="C48" s="9"/>
      <c r="D48" s="9"/>
      <c r="E48" s="9"/>
      <c r="F48" s="9"/>
      <c r="G48" s="8"/>
    </row>
    <row r="49" spans="1:7" ht="12.75" customHeight="1" x14ac:dyDescent="0.2">
      <c r="A49" s="7" t="s">
        <v>43</v>
      </c>
      <c r="B49" s="19"/>
      <c r="C49" s="9">
        <f>SUM(C44:C48)</f>
        <v>0</v>
      </c>
      <c r="D49" s="9">
        <f t="shared" ref="D49:F49" si="3">SUM(D44:D48)</f>
        <v>0</v>
      </c>
      <c r="E49" s="9">
        <f t="shared" si="3"/>
        <v>0</v>
      </c>
      <c r="F49" s="9">
        <f t="shared" si="3"/>
        <v>0</v>
      </c>
      <c r="G49" s="8"/>
    </row>
    <row r="50" spans="1:7" ht="12.75" customHeight="1" x14ac:dyDescent="0.2">
      <c r="A50" s="12"/>
      <c r="B50" s="2"/>
      <c r="C50" s="3"/>
      <c r="D50" s="3"/>
      <c r="E50" s="3"/>
      <c r="F50" s="3"/>
      <c r="G50" s="17"/>
    </row>
    <row r="51" spans="1:7" ht="12.75" customHeight="1" x14ac:dyDescent="0.2">
      <c r="A51" s="2" t="s">
        <v>44</v>
      </c>
      <c r="B51" s="2"/>
      <c r="C51" s="3"/>
      <c r="D51" s="3"/>
      <c r="E51" s="3"/>
      <c r="F51" s="3"/>
    </row>
    <row r="52" spans="1:7" ht="12.75" customHeight="1" x14ac:dyDescent="0.2">
      <c r="A52" s="4" t="s">
        <v>1</v>
      </c>
      <c r="B52" s="5"/>
      <c r="C52" s="6" t="s">
        <v>2</v>
      </c>
      <c r="D52" s="6" t="s">
        <v>3</v>
      </c>
      <c r="E52" s="6" t="s">
        <v>153</v>
      </c>
      <c r="F52" s="6" t="s">
        <v>154</v>
      </c>
      <c r="G52" s="5"/>
    </row>
    <row r="53" spans="1:7" ht="12.75" customHeight="1" x14ac:dyDescent="0.2">
      <c r="A53" s="7" t="s">
        <v>45</v>
      </c>
      <c r="B53" s="19"/>
      <c r="C53" s="9"/>
      <c r="D53" s="9"/>
      <c r="E53" s="9"/>
      <c r="F53" s="9"/>
      <c r="G53" s="8"/>
    </row>
    <row r="54" spans="1:7" ht="12.75" customHeight="1" x14ac:dyDescent="0.2">
      <c r="A54" s="10">
        <v>5011</v>
      </c>
      <c r="B54" s="8" t="s">
        <v>46</v>
      </c>
      <c r="C54" s="9"/>
      <c r="D54" s="9"/>
      <c r="E54" s="9"/>
      <c r="F54" s="9"/>
      <c r="G54" s="8"/>
    </row>
    <row r="55" spans="1:7" ht="12.75" customHeight="1" x14ac:dyDescent="0.2">
      <c r="A55" s="10">
        <v>5012</v>
      </c>
      <c r="B55" s="8" t="s">
        <v>47</v>
      </c>
      <c r="C55" s="9"/>
      <c r="D55" s="9"/>
      <c r="E55" s="9"/>
      <c r="F55" s="9"/>
      <c r="G55" s="8"/>
    </row>
    <row r="56" spans="1:7" ht="12.75" customHeight="1" x14ac:dyDescent="0.2">
      <c r="A56" s="10">
        <v>5013</v>
      </c>
      <c r="B56" s="8" t="s">
        <v>48</v>
      </c>
      <c r="C56" s="9"/>
      <c r="D56" s="9"/>
      <c r="E56" s="9"/>
      <c r="F56" s="9"/>
      <c r="G56" s="8"/>
    </row>
    <row r="57" spans="1:7" ht="12.75" customHeight="1" x14ac:dyDescent="0.2">
      <c r="A57" s="10">
        <v>5014</v>
      </c>
      <c r="B57" s="8" t="s">
        <v>49</v>
      </c>
      <c r="C57" s="9"/>
      <c r="D57" s="9"/>
      <c r="E57" s="9"/>
      <c r="F57" s="9"/>
      <c r="G57" s="8"/>
    </row>
    <row r="58" spans="1:7" ht="12.75" customHeight="1" x14ac:dyDescent="0.2">
      <c r="A58" s="10">
        <v>5050</v>
      </c>
      <c r="B58" s="8" t="s">
        <v>50</v>
      </c>
      <c r="C58" s="9"/>
      <c r="D58" s="9"/>
      <c r="E58" s="9"/>
      <c r="F58" s="9"/>
      <c r="G58" s="8"/>
    </row>
    <row r="59" spans="1:7" ht="12.75" customHeight="1" x14ac:dyDescent="0.2">
      <c r="A59" s="10">
        <v>5060</v>
      </c>
      <c r="B59" s="8" t="s">
        <v>51</v>
      </c>
      <c r="C59" s="9"/>
      <c r="D59" s="9"/>
      <c r="E59" s="9"/>
      <c r="F59" s="9"/>
      <c r="G59" s="8"/>
    </row>
    <row r="60" spans="1:7" ht="12.75" customHeight="1" x14ac:dyDescent="0.2">
      <c r="A60" s="10">
        <v>5070</v>
      </c>
      <c r="B60" s="8" t="s">
        <v>52</v>
      </c>
      <c r="C60" s="9"/>
      <c r="D60" s="9"/>
      <c r="E60" s="9"/>
      <c r="F60" s="9"/>
      <c r="G60" s="8"/>
    </row>
    <row r="61" spans="1:7" ht="12.75" customHeight="1" x14ac:dyDescent="0.2">
      <c r="A61" s="10">
        <v>5080</v>
      </c>
      <c r="B61" s="8" t="s">
        <v>53</v>
      </c>
      <c r="C61" s="9"/>
      <c r="D61" s="9"/>
      <c r="E61" s="9"/>
      <c r="F61" s="9"/>
      <c r="G61" s="8"/>
    </row>
    <row r="62" spans="1:7" ht="12.75" customHeight="1" x14ac:dyDescent="0.2">
      <c r="A62" s="10">
        <v>5090</v>
      </c>
      <c r="B62" s="8" t="s">
        <v>54</v>
      </c>
      <c r="C62" s="9"/>
      <c r="D62" s="9"/>
      <c r="E62" s="9"/>
      <c r="F62" s="9"/>
      <c r="G62" s="8"/>
    </row>
    <row r="63" spans="1:7" ht="12.75" customHeight="1" x14ac:dyDescent="0.2">
      <c r="A63" s="10">
        <v>5160</v>
      </c>
      <c r="B63" s="8" t="s">
        <v>55</v>
      </c>
      <c r="C63" s="9"/>
      <c r="D63" s="9"/>
      <c r="E63" s="9"/>
      <c r="F63" s="9"/>
      <c r="G63" s="8"/>
    </row>
    <row r="64" spans="1:7" ht="12.75" customHeight="1" x14ac:dyDescent="0.2">
      <c r="A64" s="10">
        <v>5210</v>
      </c>
      <c r="B64" s="8" t="s">
        <v>56</v>
      </c>
      <c r="C64" s="9"/>
      <c r="D64" s="9"/>
      <c r="E64" s="9"/>
      <c r="F64" s="9"/>
      <c r="G64" s="19"/>
    </row>
    <row r="65" spans="1:7" ht="12.75" customHeight="1" x14ac:dyDescent="0.2">
      <c r="A65" s="10">
        <v>5220</v>
      </c>
      <c r="B65" s="8" t="s">
        <v>57</v>
      </c>
      <c r="C65" s="9"/>
      <c r="D65" s="9"/>
      <c r="E65" s="9"/>
      <c r="F65" s="9"/>
      <c r="G65" s="19"/>
    </row>
    <row r="66" spans="1:7" ht="12.75" customHeight="1" x14ac:dyDescent="0.2">
      <c r="A66" s="10">
        <v>5290</v>
      </c>
      <c r="B66" s="8" t="s">
        <v>58</v>
      </c>
      <c r="C66" s="9"/>
      <c r="D66" s="9"/>
      <c r="E66" s="9"/>
      <c r="F66" s="9"/>
      <c r="G66" s="8"/>
    </row>
    <row r="67" spans="1:7" ht="12.75" customHeight="1" x14ac:dyDescent="0.2">
      <c r="A67" s="10">
        <v>5310</v>
      </c>
      <c r="B67" s="8" t="s">
        <v>59</v>
      </c>
      <c r="C67" s="9"/>
      <c r="D67" s="9"/>
      <c r="E67" s="9"/>
      <c r="F67" s="9"/>
      <c r="G67" s="8"/>
    </row>
    <row r="68" spans="1:7" ht="12.75" customHeight="1" x14ac:dyDescent="0.2">
      <c r="A68" s="10">
        <v>5410</v>
      </c>
      <c r="B68" s="8" t="s">
        <v>60</v>
      </c>
      <c r="C68" s="9"/>
      <c r="D68" s="9"/>
      <c r="E68" s="9"/>
      <c r="F68" s="9"/>
      <c r="G68" s="8"/>
    </row>
    <row r="69" spans="1:7" ht="12.75" customHeight="1" x14ac:dyDescent="0.2">
      <c r="A69" s="10">
        <v>5422</v>
      </c>
      <c r="B69" s="8" t="s">
        <v>61</v>
      </c>
      <c r="C69" s="9"/>
      <c r="D69" s="9"/>
      <c r="E69" s="9"/>
      <c r="F69" s="9"/>
      <c r="G69" s="8"/>
    </row>
    <row r="70" spans="1:7" ht="12.75" customHeight="1" x14ac:dyDescent="0.2">
      <c r="A70" s="10">
        <v>5460</v>
      </c>
      <c r="B70" s="8" t="s">
        <v>62</v>
      </c>
      <c r="C70" s="9"/>
      <c r="D70" s="9"/>
      <c r="E70" s="9"/>
      <c r="F70" s="9"/>
      <c r="G70" s="8"/>
    </row>
    <row r="71" spans="1:7" ht="12.75" customHeight="1" x14ac:dyDescent="0.2">
      <c r="A71" s="10">
        <v>5461</v>
      </c>
      <c r="B71" s="8" t="s">
        <v>63</v>
      </c>
      <c r="C71" s="9"/>
      <c r="D71" s="9"/>
      <c r="E71" s="9">
        <v>0</v>
      </c>
      <c r="F71" s="9">
        <v>0</v>
      </c>
      <c r="G71" s="8"/>
    </row>
    <row r="72" spans="1:7" ht="12.75" customHeight="1" x14ac:dyDescent="0.2">
      <c r="A72" s="10">
        <v>5469</v>
      </c>
      <c r="B72" s="8" t="s">
        <v>64</v>
      </c>
      <c r="C72" s="9"/>
      <c r="D72" s="9"/>
      <c r="E72" s="9"/>
      <c r="F72" s="9"/>
      <c r="G72" s="8"/>
    </row>
    <row r="73" spans="1:7" ht="12.75" customHeight="1" x14ac:dyDescent="0.2">
      <c r="A73" s="10">
        <v>5471</v>
      </c>
      <c r="B73" s="8" t="s">
        <v>65</v>
      </c>
      <c r="C73" s="9"/>
      <c r="D73" s="9"/>
      <c r="E73" s="9"/>
      <c r="F73" s="9"/>
      <c r="G73" s="8"/>
    </row>
    <row r="74" spans="1:7" ht="12.75" customHeight="1" x14ac:dyDescent="0.2">
      <c r="A74" s="10">
        <v>5472</v>
      </c>
      <c r="B74" s="8" t="s">
        <v>66</v>
      </c>
      <c r="C74" s="9"/>
      <c r="D74" s="9"/>
      <c r="E74" s="9"/>
      <c r="F74" s="9"/>
      <c r="G74" s="8"/>
    </row>
    <row r="75" spans="1:7" ht="12.75" customHeight="1" x14ac:dyDescent="0.2">
      <c r="A75" s="10">
        <v>5500</v>
      </c>
      <c r="B75" s="8" t="s">
        <v>67</v>
      </c>
      <c r="C75" s="9"/>
      <c r="D75" s="9"/>
      <c r="E75" s="9"/>
      <c r="F75" s="9"/>
      <c r="G75" s="8"/>
    </row>
    <row r="76" spans="1:7" ht="12.75" customHeight="1" x14ac:dyDescent="0.2">
      <c r="A76" s="10">
        <v>5611</v>
      </c>
      <c r="B76" s="8" t="s">
        <v>68</v>
      </c>
      <c r="C76" s="9"/>
      <c r="D76" s="9"/>
      <c r="E76" s="9"/>
      <c r="F76" s="9"/>
      <c r="G76" s="8"/>
    </row>
    <row r="77" spans="1:7" ht="12.75" customHeight="1" x14ac:dyDescent="0.2">
      <c r="A77" s="10">
        <v>5800</v>
      </c>
      <c r="B77" s="8" t="s">
        <v>69</v>
      </c>
      <c r="C77" s="9"/>
      <c r="D77" s="9"/>
      <c r="E77" s="9"/>
      <c r="F77" s="9"/>
      <c r="G77" s="8"/>
    </row>
    <row r="78" spans="1:7" ht="12.75" customHeight="1" x14ac:dyDescent="0.2">
      <c r="A78" s="10">
        <v>5801</v>
      </c>
      <c r="B78" s="8" t="s">
        <v>70</v>
      </c>
      <c r="C78" s="9"/>
      <c r="D78" s="9"/>
      <c r="E78" s="9"/>
      <c r="F78" s="9"/>
      <c r="G78" s="8"/>
    </row>
    <row r="79" spans="1:7" ht="12.75" customHeight="1" x14ac:dyDescent="0.2">
      <c r="A79" s="10">
        <v>5802</v>
      </c>
      <c r="B79" s="8" t="s">
        <v>71</v>
      </c>
      <c r="C79" s="9"/>
      <c r="D79" s="9"/>
      <c r="E79" s="9"/>
      <c r="F79" s="9"/>
      <c r="G79" s="8"/>
    </row>
    <row r="80" spans="1:7" ht="12.75" customHeight="1" x14ac:dyDescent="0.2">
      <c r="A80" s="10">
        <v>5803</v>
      </c>
      <c r="B80" s="8" t="s">
        <v>72</v>
      </c>
      <c r="C80" s="9"/>
      <c r="D80" s="9"/>
      <c r="E80" s="9"/>
      <c r="F80" s="9"/>
      <c r="G80" s="8"/>
    </row>
    <row r="81" spans="1:7" ht="12.75" customHeight="1" x14ac:dyDescent="0.2">
      <c r="A81" s="10">
        <v>5804</v>
      </c>
      <c r="B81" s="8" t="s">
        <v>73</v>
      </c>
      <c r="C81" s="9"/>
      <c r="D81" s="9"/>
      <c r="E81" s="9"/>
      <c r="F81" s="9"/>
      <c r="G81" s="8"/>
    </row>
    <row r="82" spans="1:7" ht="12.75" customHeight="1" x14ac:dyDescent="0.2">
      <c r="A82" s="10">
        <v>5805</v>
      </c>
      <c r="B82" s="8" t="s">
        <v>74</v>
      </c>
      <c r="C82" s="9"/>
      <c r="D82" s="9"/>
      <c r="E82" s="9"/>
      <c r="F82" s="9"/>
      <c r="G82" s="8"/>
    </row>
    <row r="83" spans="1:7" ht="12.75" customHeight="1" x14ac:dyDescent="0.2">
      <c r="A83" s="10">
        <v>5806</v>
      </c>
      <c r="B83" s="8" t="s">
        <v>75</v>
      </c>
      <c r="C83" s="9"/>
      <c r="D83" s="9"/>
      <c r="E83" s="9"/>
      <c r="F83" s="9"/>
      <c r="G83" s="8"/>
    </row>
    <row r="84" spans="1:7" ht="12.75" customHeight="1" x14ac:dyDescent="0.2">
      <c r="A84" s="10">
        <v>5807</v>
      </c>
      <c r="B84" s="8" t="s">
        <v>160</v>
      </c>
      <c r="C84" s="9"/>
      <c r="D84" s="9"/>
      <c r="E84" s="9"/>
      <c r="F84" s="9"/>
      <c r="G84" s="8"/>
    </row>
    <row r="85" spans="1:7" ht="12.75" customHeight="1" x14ac:dyDescent="0.2">
      <c r="A85" s="10">
        <v>5810</v>
      </c>
      <c r="B85" s="8" t="s">
        <v>76</v>
      </c>
      <c r="C85" s="9"/>
      <c r="D85" s="9"/>
      <c r="E85" s="9"/>
      <c r="F85" s="9"/>
      <c r="G85" s="8"/>
    </row>
    <row r="86" spans="1:7" ht="12.75" customHeight="1" x14ac:dyDescent="0.2">
      <c r="A86" s="10">
        <v>5910</v>
      </c>
      <c r="B86" s="8" t="s">
        <v>78</v>
      </c>
      <c r="C86" s="9"/>
      <c r="D86" s="9"/>
      <c r="E86" s="9"/>
      <c r="F86" s="9"/>
      <c r="G86" s="8"/>
    </row>
    <row r="87" spans="1:7" ht="12.75" customHeight="1" x14ac:dyDescent="0.2">
      <c r="A87" s="10">
        <v>5831</v>
      </c>
      <c r="B87" s="8" t="s">
        <v>77</v>
      </c>
      <c r="C87" s="9"/>
      <c r="D87" s="9"/>
      <c r="E87" s="9"/>
      <c r="F87" s="9"/>
      <c r="G87" s="8"/>
    </row>
    <row r="88" spans="1:7" ht="12.75" customHeight="1" x14ac:dyDescent="0.2">
      <c r="A88" s="10">
        <v>5931</v>
      </c>
      <c r="B88" s="8" t="s">
        <v>79</v>
      </c>
      <c r="C88" s="9"/>
      <c r="D88" s="9"/>
      <c r="E88" s="9"/>
      <c r="F88" s="9"/>
      <c r="G88" s="8"/>
    </row>
    <row r="89" spans="1:7" ht="12.75" customHeight="1" x14ac:dyDescent="0.2">
      <c r="A89" s="10">
        <v>5933</v>
      </c>
      <c r="B89" s="8" t="s">
        <v>80</v>
      </c>
      <c r="C89" s="9"/>
      <c r="D89" s="9"/>
      <c r="E89" s="9"/>
      <c r="F89" s="9"/>
      <c r="G89" s="8"/>
    </row>
    <row r="90" spans="1:7" ht="12.75" customHeight="1" x14ac:dyDescent="0.2">
      <c r="A90" s="10">
        <v>5934</v>
      </c>
      <c r="B90" s="8" t="s">
        <v>81</v>
      </c>
      <c r="C90" s="9"/>
      <c r="D90" s="9"/>
      <c r="E90" s="9"/>
      <c r="F90" s="9"/>
      <c r="G90" s="8"/>
    </row>
    <row r="91" spans="1:7" ht="12.75" customHeight="1" x14ac:dyDescent="0.2">
      <c r="A91" s="10">
        <v>5935</v>
      </c>
      <c r="B91" s="8" t="s">
        <v>82</v>
      </c>
      <c r="C91" s="9"/>
      <c r="D91" s="9"/>
      <c r="E91" s="9"/>
      <c r="F91" s="9"/>
      <c r="G91" s="8"/>
    </row>
    <row r="92" spans="1:7" ht="12.75" customHeight="1" x14ac:dyDescent="0.2">
      <c r="A92" s="10">
        <v>5936</v>
      </c>
      <c r="B92" s="8" t="s">
        <v>83</v>
      </c>
      <c r="C92" s="9"/>
      <c r="D92" s="9"/>
      <c r="E92" s="9"/>
      <c r="F92" s="9"/>
      <c r="G92" s="8"/>
    </row>
    <row r="93" spans="1:7" ht="12.75" customHeight="1" x14ac:dyDescent="0.2">
      <c r="A93" s="10">
        <v>5943</v>
      </c>
      <c r="B93" s="8" t="s">
        <v>84</v>
      </c>
      <c r="C93" s="9"/>
      <c r="D93" s="9"/>
      <c r="E93" s="9"/>
      <c r="F93" s="9"/>
      <c r="G93" s="8"/>
    </row>
    <row r="94" spans="1:7" ht="12.75" customHeight="1" x14ac:dyDescent="0.2">
      <c r="A94" s="4" t="s">
        <v>1</v>
      </c>
      <c r="B94" s="5"/>
      <c r="C94" s="6" t="s">
        <v>153</v>
      </c>
      <c r="D94" s="6" t="s">
        <v>154</v>
      </c>
      <c r="E94" s="6" t="s">
        <v>174</v>
      </c>
      <c r="F94" s="6" t="s">
        <v>175</v>
      </c>
      <c r="G94" s="5"/>
    </row>
    <row r="95" spans="1:7" ht="12.75" customHeight="1" x14ac:dyDescent="0.2">
      <c r="A95" s="10">
        <v>5945</v>
      </c>
      <c r="B95" s="8" t="s">
        <v>85</v>
      </c>
      <c r="C95" s="9">
        <v>-1090.7</v>
      </c>
      <c r="D95" s="9">
        <v>-2500</v>
      </c>
      <c r="E95" s="9">
        <v>-1064.5999999999999</v>
      </c>
      <c r="F95" s="9">
        <v>-1000</v>
      </c>
      <c r="G95" s="8"/>
    </row>
    <row r="96" spans="1:7" ht="12.75" customHeight="1" x14ac:dyDescent="0.2">
      <c r="A96" s="10">
        <v>6041</v>
      </c>
      <c r="B96" s="8" t="s">
        <v>86</v>
      </c>
      <c r="C96" s="9"/>
      <c r="D96" s="9">
        <v>0</v>
      </c>
      <c r="E96" s="9"/>
      <c r="F96" s="9"/>
      <c r="G96" s="8"/>
    </row>
    <row r="97" spans="1:7" ht="12.75" customHeight="1" x14ac:dyDescent="0.2">
      <c r="A97" s="10">
        <v>6043</v>
      </c>
      <c r="B97" s="8" t="s">
        <v>87</v>
      </c>
      <c r="C97" s="9"/>
      <c r="D97" s="9"/>
      <c r="E97" s="9"/>
      <c r="F97" s="9"/>
      <c r="G97" s="8"/>
    </row>
    <row r="98" spans="1:7" ht="12.75" customHeight="1" x14ac:dyDescent="0.2">
      <c r="A98" s="10">
        <v>6072</v>
      </c>
      <c r="B98" s="8" t="s">
        <v>88</v>
      </c>
      <c r="C98" s="9"/>
      <c r="D98" s="9"/>
      <c r="E98" s="9"/>
      <c r="F98" s="9"/>
      <c r="G98" s="8"/>
    </row>
    <row r="99" spans="1:7" ht="12.75" customHeight="1" x14ac:dyDescent="0.2">
      <c r="A99" s="10">
        <v>6110</v>
      </c>
      <c r="B99" s="8" t="s">
        <v>89</v>
      </c>
      <c r="C99" s="9">
        <v>-4200.75</v>
      </c>
      <c r="D99" s="9">
        <v>-1000</v>
      </c>
      <c r="E99" s="9">
        <v>-212.5</v>
      </c>
      <c r="F99" s="9">
        <v>-500</v>
      </c>
      <c r="G99" s="8" t="s">
        <v>144</v>
      </c>
    </row>
    <row r="100" spans="1:7" ht="12.75" customHeight="1" x14ac:dyDescent="0.2">
      <c r="A100" s="10">
        <v>6150</v>
      </c>
      <c r="B100" s="8" t="s">
        <v>90</v>
      </c>
      <c r="C100" s="9"/>
      <c r="D100" s="9"/>
      <c r="E100" s="9"/>
      <c r="F100" s="9"/>
      <c r="G100" s="8"/>
    </row>
    <row r="101" spans="1:7" ht="12.75" customHeight="1" x14ac:dyDescent="0.2">
      <c r="A101" s="10">
        <v>6212</v>
      </c>
      <c r="B101" s="8" t="s">
        <v>91</v>
      </c>
      <c r="C101" s="9"/>
      <c r="D101" s="9"/>
      <c r="E101" s="9"/>
      <c r="F101" s="9"/>
      <c r="G101" s="8"/>
    </row>
    <row r="102" spans="1:7" ht="12.75" customHeight="1" x14ac:dyDescent="0.2">
      <c r="A102" s="10">
        <v>6220</v>
      </c>
      <c r="B102" s="8" t="s">
        <v>92</v>
      </c>
      <c r="C102" s="9"/>
      <c r="D102" s="9"/>
      <c r="E102" s="9"/>
      <c r="F102" s="9"/>
      <c r="G102" s="8"/>
    </row>
    <row r="103" spans="1:7" ht="12.75" customHeight="1" x14ac:dyDescent="0.2">
      <c r="A103" s="10">
        <v>6250</v>
      </c>
      <c r="B103" s="8" t="s">
        <v>93</v>
      </c>
      <c r="C103" s="9"/>
      <c r="D103" s="9"/>
      <c r="E103" s="9">
        <v>-45</v>
      </c>
      <c r="F103" s="9"/>
      <c r="G103" s="8"/>
    </row>
    <row r="104" spans="1:7" ht="12.75" customHeight="1" x14ac:dyDescent="0.2">
      <c r="A104" s="10">
        <v>6310</v>
      </c>
      <c r="B104" s="8" t="s">
        <v>94</v>
      </c>
      <c r="C104" s="9"/>
      <c r="D104" s="9"/>
      <c r="E104" s="9"/>
      <c r="F104" s="9"/>
      <c r="G104" s="8"/>
    </row>
    <row r="105" spans="1:7" ht="12.75" customHeight="1" x14ac:dyDescent="0.2">
      <c r="A105" s="10">
        <v>6411</v>
      </c>
      <c r="B105" s="8" t="s">
        <v>95</v>
      </c>
      <c r="C105" s="9"/>
      <c r="D105" s="9"/>
      <c r="E105" s="9"/>
      <c r="F105" s="9"/>
      <c r="G105" s="8"/>
    </row>
    <row r="106" spans="1:7" ht="12.75" customHeight="1" x14ac:dyDescent="0.2">
      <c r="A106" s="10">
        <v>6412</v>
      </c>
      <c r="B106" s="8" t="s">
        <v>96</v>
      </c>
      <c r="C106" s="9"/>
      <c r="D106" s="9"/>
      <c r="E106" s="9"/>
      <c r="F106" s="9"/>
      <c r="G106" s="8"/>
    </row>
    <row r="107" spans="1:7" ht="12.75" customHeight="1" x14ac:dyDescent="0.2">
      <c r="A107" s="10">
        <v>6413</v>
      </c>
      <c r="B107" s="8" t="s">
        <v>97</v>
      </c>
      <c r="C107" s="9"/>
      <c r="D107" s="9"/>
      <c r="E107" s="9"/>
      <c r="F107" s="9"/>
      <c r="G107" s="8"/>
    </row>
    <row r="108" spans="1:7" ht="12.75" customHeight="1" x14ac:dyDescent="0.2">
      <c r="A108" s="10">
        <v>6423</v>
      </c>
      <c r="B108" s="8" t="s">
        <v>161</v>
      </c>
      <c r="C108" s="9"/>
      <c r="D108" s="9"/>
      <c r="E108" s="9"/>
      <c r="F108" s="9"/>
      <c r="G108" s="8"/>
    </row>
    <row r="109" spans="1:7" ht="12.75" customHeight="1" x14ac:dyDescent="0.2">
      <c r="A109" s="10">
        <v>6520</v>
      </c>
      <c r="B109" s="8" t="s">
        <v>98</v>
      </c>
      <c r="C109" s="9"/>
      <c r="D109" s="9"/>
      <c r="E109" s="9"/>
      <c r="F109" s="9"/>
      <c r="G109" s="8"/>
    </row>
    <row r="110" spans="1:7" ht="12.75" customHeight="1" x14ac:dyDescent="0.2">
      <c r="A110" s="10">
        <v>6531</v>
      </c>
      <c r="B110" s="8" t="s">
        <v>99</v>
      </c>
      <c r="C110" s="9"/>
      <c r="D110" s="9"/>
      <c r="E110" s="9"/>
      <c r="F110" s="9"/>
      <c r="G110" s="8"/>
    </row>
    <row r="111" spans="1:7" ht="12.75" customHeight="1" x14ac:dyDescent="0.2">
      <c r="A111" s="10">
        <v>6570</v>
      </c>
      <c r="B111" s="8" t="s">
        <v>100</v>
      </c>
      <c r="C111" s="9"/>
      <c r="D111" s="9"/>
      <c r="E111" s="9"/>
      <c r="F111" s="9"/>
      <c r="G111" s="8"/>
    </row>
    <row r="112" spans="1:7" ht="12.75" customHeight="1" x14ac:dyDescent="0.2">
      <c r="A112" s="10">
        <v>6590</v>
      </c>
      <c r="B112" s="8" t="s">
        <v>101</v>
      </c>
      <c r="C112" s="9"/>
      <c r="D112" s="9"/>
      <c r="E112" s="9"/>
      <c r="F112" s="9"/>
      <c r="G112" s="8"/>
    </row>
    <row r="113" spans="1:7" ht="12.75" customHeight="1" x14ac:dyDescent="0.2">
      <c r="A113" s="10">
        <v>6970</v>
      </c>
      <c r="B113" s="8" t="s">
        <v>102</v>
      </c>
      <c r="C113" s="9"/>
      <c r="D113" s="9"/>
      <c r="E113" s="9"/>
      <c r="F113" s="9"/>
      <c r="G113" s="8"/>
    </row>
    <row r="114" spans="1:7" ht="12.75" customHeight="1" x14ac:dyDescent="0.2">
      <c r="A114" s="10">
        <v>6971</v>
      </c>
      <c r="B114" s="8" t="s">
        <v>103</v>
      </c>
      <c r="C114" s="9"/>
      <c r="D114" s="9"/>
      <c r="E114" s="9"/>
      <c r="F114" s="9"/>
      <c r="G114" s="8"/>
    </row>
    <row r="115" spans="1:7" ht="12.75" customHeight="1" x14ac:dyDescent="0.2">
      <c r="A115" s="10">
        <v>6972</v>
      </c>
      <c r="B115" s="8" t="s">
        <v>104</v>
      </c>
      <c r="C115" s="9"/>
      <c r="D115" s="9"/>
      <c r="E115" s="9"/>
      <c r="F115" s="9"/>
      <c r="G115" s="8"/>
    </row>
    <row r="116" spans="1:7" ht="12.75" customHeight="1" x14ac:dyDescent="0.2">
      <c r="A116" s="10">
        <v>6973</v>
      </c>
      <c r="B116" s="8" t="s">
        <v>105</v>
      </c>
      <c r="C116" s="9"/>
      <c r="D116" s="9"/>
      <c r="E116" s="9"/>
      <c r="F116" s="9"/>
      <c r="G116" s="8"/>
    </row>
    <row r="117" spans="1:7" ht="12.75" customHeight="1" x14ac:dyDescent="0.2">
      <c r="A117" s="10">
        <v>6990</v>
      </c>
      <c r="B117" s="8" t="s">
        <v>106</v>
      </c>
      <c r="C117" s="9"/>
      <c r="D117" s="9"/>
      <c r="E117" s="9"/>
      <c r="F117" s="9"/>
      <c r="G117" s="8"/>
    </row>
    <row r="118" spans="1:7" ht="12.75" customHeight="1" x14ac:dyDescent="0.2">
      <c r="A118" s="10">
        <v>6995</v>
      </c>
      <c r="B118" s="8" t="s">
        <v>107</v>
      </c>
      <c r="C118" s="9"/>
      <c r="D118" s="9"/>
      <c r="E118" s="9"/>
      <c r="F118" s="9"/>
      <c r="G118" s="8"/>
    </row>
    <row r="119" spans="1:7" ht="12.75" customHeight="1" x14ac:dyDescent="0.2">
      <c r="A119" s="80">
        <v>6996</v>
      </c>
      <c r="B119" s="81" t="s">
        <v>184</v>
      </c>
      <c r="C119" s="9"/>
      <c r="D119" s="9"/>
      <c r="E119" s="9"/>
      <c r="F119" s="9"/>
      <c r="G119" s="8"/>
    </row>
    <row r="120" spans="1:7" ht="12.75" customHeight="1" x14ac:dyDescent="0.2">
      <c r="A120" s="19" t="s">
        <v>108</v>
      </c>
      <c r="B120" s="8"/>
      <c r="C120" s="9">
        <f>SUM(C54:C93,C95:C119)</f>
        <v>-5291.45</v>
      </c>
      <c r="D120" s="9">
        <f t="shared" ref="D120:F120" si="4">SUM(D54:D93,D95:D119)</f>
        <v>-3500</v>
      </c>
      <c r="E120" s="9">
        <f t="shared" si="4"/>
        <v>-1322.1</v>
      </c>
      <c r="F120" s="9">
        <f t="shared" si="4"/>
        <v>-1500</v>
      </c>
    </row>
    <row r="121" spans="1:7" ht="12.75" customHeight="1" x14ac:dyDescent="0.2">
      <c r="A121" s="12"/>
      <c r="C121" s="9"/>
      <c r="D121" s="9"/>
      <c r="E121" s="9"/>
      <c r="F121" s="9"/>
      <c r="G121" s="8"/>
    </row>
    <row r="122" spans="1:7" ht="12.75" customHeight="1" x14ac:dyDescent="0.2">
      <c r="A122" s="7" t="s">
        <v>109</v>
      </c>
      <c r="B122" s="8"/>
      <c r="C122" s="9"/>
      <c r="D122" s="9"/>
      <c r="E122" s="9"/>
      <c r="F122" s="9"/>
      <c r="G122" s="8"/>
    </row>
    <row r="123" spans="1:7" ht="12.75" customHeight="1" x14ac:dyDescent="0.2">
      <c r="A123" s="10">
        <v>7510</v>
      </c>
      <c r="B123" s="8" t="s">
        <v>110</v>
      </c>
      <c r="C123" s="9"/>
      <c r="D123" s="9"/>
      <c r="E123" s="9"/>
      <c r="F123" s="9"/>
      <c r="G123" s="8"/>
    </row>
    <row r="124" spans="1:7" ht="12.75" customHeight="1" x14ac:dyDescent="0.2">
      <c r="A124" s="10">
        <v>7511</v>
      </c>
      <c r="B124" s="8" t="s">
        <v>111</v>
      </c>
      <c r="C124" s="9"/>
      <c r="D124" s="9"/>
      <c r="E124" s="9"/>
      <c r="F124" s="9"/>
      <c r="G124" s="8"/>
    </row>
    <row r="125" spans="1:7" ht="12.75" customHeight="1" x14ac:dyDescent="0.2">
      <c r="A125" s="10" t="s">
        <v>112</v>
      </c>
      <c r="B125" s="19"/>
      <c r="C125" s="9">
        <f t="shared" ref="C125:F125" si="5">SUM(C123:C124)</f>
        <v>0</v>
      </c>
      <c r="D125" s="9">
        <f t="shared" si="5"/>
        <v>0</v>
      </c>
      <c r="E125" s="9">
        <f t="shared" si="5"/>
        <v>0</v>
      </c>
      <c r="F125" s="9">
        <f t="shared" si="5"/>
        <v>0</v>
      </c>
    </row>
    <row r="126" spans="1:7" ht="12.75" customHeight="1" x14ac:dyDescent="0.2">
      <c r="A126" s="12"/>
      <c r="C126" s="9"/>
      <c r="D126" s="9"/>
      <c r="E126" s="9"/>
      <c r="F126" s="9"/>
      <c r="G126" s="8"/>
    </row>
    <row r="127" spans="1:7" ht="12.75" customHeight="1" x14ac:dyDescent="0.2">
      <c r="A127" s="89" t="s">
        <v>113</v>
      </c>
      <c r="B127" s="90"/>
      <c r="C127" s="33"/>
      <c r="D127" s="33"/>
      <c r="E127" s="9"/>
      <c r="F127" s="9"/>
      <c r="G127" s="8"/>
    </row>
    <row r="128" spans="1:7" ht="12.75" customHeight="1" x14ac:dyDescent="0.2">
      <c r="A128" s="27">
        <v>7820</v>
      </c>
      <c r="B128" s="28" t="s">
        <v>114</v>
      </c>
      <c r="C128" s="33"/>
      <c r="D128" s="33"/>
      <c r="E128" s="9"/>
      <c r="F128" s="9"/>
      <c r="G128" s="8"/>
    </row>
    <row r="129" spans="1:7" ht="12.75" customHeight="1" x14ac:dyDescent="0.2">
      <c r="A129" s="10">
        <v>7822</v>
      </c>
      <c r="B129" s="8" t="s">
        <v>115</v>
      </c>
      <c r="C129" s="33"/>
      <c r="D129" s="33"/>
      <c r="E129" s="9"/>
      <c r="F129" s="9"/>
      <c r="G129" s="8"/>
    </row>
    <row r="130" spans="1:7" ht="12.75" customHeight="1" x14ac:dyDescent="0.2">
      <c r="A130" s="7" t="s">
        <v>116</v>
      </c>
      <c r="B130" s="8"/>
      <c r="C130" s="33">
        <f>SUM(C128:C129)</f>
        <v>0</v>
      </c>
      <c r="D130" s="33">
        <f t="shared" ref="D130:F130" si="6">SUM(D128:D129)</f>
        <v>0</v>
      </c>
      <c r="E130" s="33">
        <f t="shared" si="6"/>
        <v>0</v>
      </c>
      <c r="F130" s="33">
        <f t="shared" si="6"/>
        <v>0</v>
      </c>
      <c r="G130" s="8"/>
    </row>
    <row r="131" spans="1:7" ht="12.75" customHeight="1" x14ac:dyDescent="0.2">
      <c r="A131" s="7" t="s">
        <v>117</v>
      </c>
      <c r="B131" s="19"/>
      <c r="C131" s="9">
        <f>SUM(C49,C120,C125,C130)</f>
        <v>-5291.45</v>
      </c>
      <c r="D131" s="9">
        <f t="shared" ref="D131:F131" si="7">SUM(D49,D120,D125,D130)</f>
        <v>-3500</v>
      </c>
      <c r="E131" s="9">
        <f t="shared" si="7"/>
        <v>-1322.1</v>
      </c>
      <c r="F131" s="9">
        <f t="shared" si="7"/>
        <v>-1500</v>
      </c>
      <c r="G131" s="8"/>
    </row>
    <row r="132" spans="1:7" ht="12.75" customHeight="1" x14ac:dyDescent="0.2">
      <c r="A132" s="7" t="s">
        <v>118</v>
      </c>
      <c r="B132" s="19"/>
      <c r="C132" s="9">
        <f t="shared" ref="C132:F132" si="8">SUM(C40,C131)</f>
        <v>-5291.45</v>
      </c>
      <c r="D132" s="9">
        <f t="shared" si="8"/>
        <v>-3500</v>
      </c>
      <c r="E132" s="9">
        <f t="shared" si="8"/>
        <v>-1322.1</v>
      </c>
      <c r="F132" s="9">
        <f t="shared" si="8"/>
        <v>-1500</v>
      </c>
      <c r="G132" s="8"/>
    </row>
    <row r="133" spans="1:7" ht="12.75" customHeight="1" x14ac:dyDescent="0.2">
      <c r="A133" s="7" t="s">
        <v>119</v>
      </c>
      <c r="B133" s="8"/>
      <c r="C133" s="9"/>
      <c r="D133" s="9"/>
      <c r="E133" s="9"/>
      <c r="F133" s="9"/>
      <c r="G133" s="8"/>
    </row>
    <row r="134" spans="1:7" ht="12.75" customHeight="1" x14ac:dyDescent="0.2">
      <c r="A134" s="10">
        <v>8300</v>
      </c>
      <c r="B134" s="8" t="s">
        <v>120</v>
      </c>
      <c r="C134" s="9"/>
      <c r="D134" s="9"/>
      <c r="E134" s="9"/>
      <c r="F134" s="9"/>
      <c r="G134" s="8"/>
    </row>
    <row r="135" spans="1:7" ht="12.75" customHeight="1" x14ac:dyDescent="0.2">
      <c r="A135" s="10">
        <v>8310</v>
      </c>
      <c r="B135" s="8" t="s">
        <v>121</v>
      </c>
      <c r="C135" s="9"/>
      <c r="D135" s="9"/>
      <c r="E135" s="9"/>
      <c r="F135" s="9"/>
      <c r="G135" s="8"/>
    </row>
    <row r="136" spans="1:7" ht="12.75" customHeight="1" x14ac:dyDescent="0.2">
      <c r="A136" s="10">
        <v>8390</v>
      </c>
      <c r="B136" s="8" t="s">
        <v>122</v>
      </c>
      <c r="C136" s="9"/>
      <c r="D136" s="9"/>
      <c r="E136" s="9"/>
      <c r="F136" s="9"/>
      <c r="G136" s="8"/>
    </row>
    <row r="137" spans="1:7" ht="12.75" customHeight="1" x14ac:dyDescent="0.2">
      <c r="A137" s="10">
        <v>8400</v>
      </c>
      <c r="B137" s="8" t="s">
        <v>123</v>
      </c>
      <c r="C137" s="9"/>
      <c r="D137" s="9"/>
      <c r="E137" s="30"/>
      <c r="F137" s="30"/>
      <c r="G137" s="35"/>
    </row>
    <row r="138" spans="1:7" ht="12.75" customHeight="1" x14ac:dyDescent="0.2">
      <c r="A138" s="10">
        <v>8410</v>
      </c>
      <c r="B138" s="31" t="s">
        <v>124</v>
      </c>
      <c r="C138" s="9"/>
      <c r="D138" s="9"/>
      <c r="E138" s="30"/>
      <c r="F138" s="30"/>
      <c r="G138" s="35"/>
    </row>
    <row r="139" spans="1:7" ht="12.75" customHeight="1" x14ac:dyDescent="0.2">
      <c r="A139" s="10">
        <v>8422</v>
      </c>
      <c r="B139" s="31" t="s">
        <v>125</v>
      </c>
      <c r="C139" s="9"/>
      <c r="D139" s="9"/>
      <c r="E139" s="30"/>
      <c r="F139" s="30"/>
      <c r="G139" s="35"/>
    </row>
    <row r="140" spans="1:7" ht="12.75" customHeight="1" x14ac:dyDescent="0.2">
      <c r="A140" s="10">
        <v>8423</v>
      </c>
      <c r="B140" s="31" t="s">
        <v>126</v>
      </c>
      <c r="C140" s="9"/>
      <c r="D140" s="9"/>
      <c r="E140" s="9"/>
      <c r="F140" s="9"/>
      <c r="G140" s="8"/>
    </row>
    <row r="141" spans="1:7" ht="12.75" customHeight="1" x14ac:dyDescent="0.2">
      <c r="A141" s="10">
        <v>8710</v>
      </c>
      <c r="B141" s="31" t="s">
        <v>162</v>
      </c>
      <c r="C141" s="9"/>
      <c r="D141" s="9"/>
      <c r="E141" s="9"/>
      <c r="F141" s="9"/>
      <c r="G141" s="8"/>
    </row>
    <row r="142" spans="1:7" ht="12.75" customHeight="1" x14ac:dyDescent="0.2">
      <c r="A142" s="10" t="s">
        <v>127</v>
      </c>
      <c r="B142" s="19"/>
      <c r="C142" s="9">
        <f>SUM(C134:C141)</f>
        <v>0</v>
      </c>
      <c r="D142" s="9">
        <f t="shared" ref="D142:F142" si="9">SUM(D134:D141)</f>
        <v>0</v>
      </c>
      <c r="E142" s="9">
        <f t="shared" si="9"/>
        <v>0</v>
      </c>
      <c r="F142" s="9">
        <f t="shared" si="9"/>
        <v>0</v>
      </c>
      <c r="G142" s="8"/>
    </row>
    <row r="143" spans="1:7" ht="12.75" customHeight="1" x14ac:dyDescent="0.2">
      <c r="A143" s="7" t="s">
        <v>128</v>
      </c>
      <c r="B143" s="19"/>
      <c r="C143" s="9">
        <f t="shared" ref="C143:F143" si="10">SUM(C132,C142)</f>
        <v>-5291.45</v>
      </c>
      <c r="D143" s="9">
        <f t="shared" si="10"/>
        <v>-3500</v>
      </c>
      <c r="E143" s="9">
        <f t="shared" si="10"/>
        <v>-1322.1</v>
      </c>
      <c r="F143" s="9">
        <f t="shared" si="10"/>
        <v>-1500</v>
      </c>
      <c r="G143" s="8"/>
    </row>
    <row r="144" spans="1:7" ht="12.75" customHeight="1" x14ac:dyDescent="0.2">
      <c r="A144" s="7" t="s">
        <v>129</v>
      </c>
      <c r="B144" s="19"/>
      <c r="C144" s="9">
        <f t="shared" ref="C144:F144" si="11">SUM(C143)</f>
        <v>-5291.45</v>
      </c>
      <c r="D144" s="9">
        <f t="shared" si="11"/>
        <v>-3500</v>
      </c>
      <c r="E144" s="9">
        <f t="shared" si="11"/>
        <v>-1322.1</v>
      </c>
      <c r="F144" s="9">
        <f t="shared" si="11"/>
        <v>-1500</v>
      </c>
      <c r="G144" s="9"/>
    </row>
    <row r="145" spans="1:6" ht="12.75" customHeight="1" x14ac:dyDescent="0.2">
      <c r="A145" s="12"/>
      <c r="C145" s="18"/>
      <c r="D145" s="18"/>
      <c r="E145" s="18"/>
      <c r="F145" s="18"/>
    </row>
    <row r="146" spans="1:6" ht="12.75" customHeight="1" x14ac:dyDescent="0.2">
      <c r="A146" s="1"/>
      <c r="C146" s="18"/>
      <c r="D146" s="18"/>
      <c r="E146" s="18"/>
      <c r="F146" s="18"/>
    </row>
    <row r="147" spans="1:6" ht="12.75" customHeight="1" x14ac:dyDescent="0.2"/>
    <row r="148" spans="1:6" ht="12.75" customHeight="1" x14ac:dyDescent="0.2">
      <c r="A148" s="12"/>
      <c r="C148" s="18"/>
      <c r="D148" s="18"/>
      <c r="E148" s="18"/>
      <c r="F148" s="18"/>
    </row>
    <row r="149" spans="1:6" ht="12.75" customHeight="1" x14ac:dyDescent="0.2"/>
    <row r="150" spans="1:6" ht="12.75" customHeight="1" x14ac:dyDescent="0.2"/>
    <row r="151" spans="1:6" ht="12.75" customHeight="1" x14ac:dyDescent="0.2"/>
    <row r="152" spans="1:6" ht="12.75" customHeight="1" x14ac:dyDescent="0.2"/>
    <row r="153" spans="1:6" ht="12.75" customHeight="1" x14ac:dyDescent="0.2"/>
    <row r="154" spans="1:6" ht="12.75" customHeight="1" x14ac:dyDescent="0.2"/>
    <row r="155" spans="1:6" ht="12.75" customHeight="1" x14ac:dyDescent="0.2"/>
    <row r="156" spans="1:6" ht="12.75" customHeight="1" x14ac:dyDescent="0.2"/>
    <row r="157" spans="1:6" ht="12.75" customHeight="1" x14ac:dyDescent="0.2"/>
    <row r="158" spans="1:6" ht="12.75" customHeight="1" x14ac:dyDescent="0.2"/>
    <row r="159" spans="1:6" ht="12.75" customHeight="1" x14ac:dyDescent="0.2"/>
    <row r="160" spans="1:6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</sheetData>
  <mergeCells count="1">
    <mergeCell ref="A127:B127"/>
  </mergeCells>
  <pageMargins left="0.7" right="0.7" top="0.75" bottom="0.75" header="0" footer="0"/>
  <pageSetup orientation="landscape" r:id="rId1"/>
  <headerFooter>
    <oddHeader>&amp;C&amp;"Calibri"&amp;10&amp;K000000 Intern&amp;1#_x000D_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13"/>
  <sheetViews>
    <sheetView topLeftCell="A131" zoomScaleNormal="100" workbookViewId="0">
      <selection activeCell="F96" sqref="F96"/>
    </sheetView>
  </sheetViews>
  <sheetFormatPr defaultColWidth="14.42578125" defaultRowHeight="15" customHeight="1" x14ac:dyDescent="0.2"/>
  <cols>
    <col min="1" max="1" width="8.7109375" customWidth="1"/>
    <col min="2" max="2" width="35.140625" customWidth="1"/>
    <col min="3" max="3" width="16" customWidth="1"/>
    <col min="4" max="4" width="15.42578125" customWidth="1"/>
    <col min="5" max="5" width="12.85546875" customWidth="1"/>
    <col min="6" max="6" width="15.42578125" customWidth="1"/>
    <col min="7" max="7" width="26.42578125" customWidth="1"/>
  </cols>
  <sheetData>
    <row r="1" spans="1:7" ht="12.75" customHeight="1" x14ac:dyDescent="0.2">
      <c r="A1" s="1" t="s">
        <v>145</v>
      </c>
      <c r="B1" s="2"/>
      <c r="C1" s="3"/>
      <c r="D1" s="3"/>
      <c r="E1" s="3"/>
      <c r="F1" s="3"/>
    </row>
    <row r="2" spans="1:7" ht="12.75" customHeight="1" x14ac:dyDescent="0.2">
      <c r="A2" s="4" t="s">
        <v>1</v>
      </c>
      <c r="B2" s="5"/>
      <c r="C2" s="6" t="s">
        <v>153</v>
      </c>
      <c r="D2" s="6" t="s">
        <v>154</v>
      </c>
      <c r="E2" s="6" t="s">
        <v>174</v>
      </c>
      <c r="F2" s="6" t="s">
        <v>175</v>
      </c>
      <c r="G2" s="5" t="s">
        <v>131</v>
      </c>
    </row>
    <row r="3" spans="1:7" ht="12.75" customHeight="1" x14ac:dyDescent="0.2">
      <c r="A3" s="7" t="s">
        <v>4</v>
      </c>
      <c r="B3" s="8"/>
      <c r="C3" s="9"/>
      <c r="D3" s="9"/>
      <c r="E3" s="76"/>
      <c r="F3" s="9"/>
      <c r="G3" s="8"/>
    </row>
    <row r="4" spans="1:7" ht="12.75" customHeight="1" x14ac:dyDescent="0.2">
      <c r="A4" s="7" t="s">
        <v>5</v>
      </c>
      <c r="B4" s="8"/>
      <c r="C4" s="9"/>
      <c r="D4" s="9"/>
      <c r="E4" s="9"/>
      <c r="F4" s="9"/>
      <c r="G4" s="8"/>
    </row>
    <row r="5" spans="1:7" ht="12.75" customHeight="1" x14ac:dyDescent="0.2">
      <c r="A5" s="10">
        <v>3010</v>
      </c>
      <c r="B5" s="8" t="s">
        <v>6</v>
      </c>
      <c r="C5" s="9"/>
      <c r="D5" s="9"/>
      <c r="E5" s="9"/>
      <c r="F5" s="9"/>
      <c r="G5" s="8"/>
    </row>
    <row r="6" spans="1:7" ht="12.75" customHeight="1" x14ac:dyDescent="0.2">
      <c r="A6" s="10">
        <v>3011</v>
      </c>
      <c r="B6" s="8" t="s">
        <v>7</v>
      </c>
      <c r="C6" s="9"/>
      <c r="D6" s="9"/>
      <c r="E6" s="9"/>
      <c r="F6" s="9"/>
      <c r="G6" s="8"/>
    </row>
    <row r="7" spans="1:7" ht="12.75" customHeight="1" x14ac:dyDescent="0.2">
      <c r="A7" s="10">
        <v>3012</v>
      </c>
      <c r="B7" s="8" t="s">
        <v>8</v>
      </c>
      <c r="C7" s="9"/>
      <c r="D7" s="9"/>
      <c r="E7" s="9"/>
      <c r="F7" s="9"/>
      <c r="G7" s="8"/>
    </row>
    <row r="8" spans="1:7" ht="12.75" customHeight="1" x14ac:dyDescent="0.2">
      <c r="A8" s="10">
        <v>3013</v>
      </c>
      <c r="B8" s="8" t="s">
        <v>9</v>
      </c>
      <c r="C8" s="9"/>
      <c r="D8" s="9"/>
      <c r="E8" s="9"/>
      <c r="F8" s="9"/>
      <c r="G8" s="8"/>
    </row>
    <row r="9" spans="1:7" ht="12.75" customHeight="1" x14ac:dyDescent="0.2">
      <c r="A9" s="10">
        <v>3014</v>
      </c>
      <c r="B9" s="8" t="s">
        <v>10</v>
      </c>
      <c r="C9" s="9"/>
      <c r="D9" s="9"/>
      <c r="E9" s="9"/>
      <c r="F9" s="9"/>
      <c r="G9" s="8"/>
    </row>
    <row r="10" spans="1:7" ht="12.75" customHeight="1" x14ac:dyDescent="0.2">
      <c r="A10" s="10">
        <v>3015</v>
      </c>
      <c r="B10" s="8" t="s">
        <v>11</v>
      </c>
      <c r="C10" s="9"/>
      <c r="D10" s="9"/>
      <c r="E10" s="9"/>
      <c r="F10" s="9"/>
      <c r="G10" s="8"/>
    </row>
    <row r="11" spans="1:7" ht="12.75" customHeight="1" x14ac:dyDescent="0.2">
      <c r="A11" s="10">
        <v>3016</v>
      </c>
      <c r="B11" s="8" t="s">
        <v>12</v>
      </c>
      <c r="C11" s="9">
        <v>19814</v>
      </c>
      <c r="D11" s="9">
        <v>22000</v>
      </c>
      <c r="E11" s="9">
        <v>31026.33</v>
      </c>
      <c r="F11" s="9">
        <v>25000</v>
      </c>
      <c r="G11" s="8"/>
    </row>
    <row r="12" spans="1:7" ht="12.75" customHeight="1" x14ac:dyDescent="0.2">
      <c r="A12" s="10">
        <v>3017</v>
      </c>
      <c r="B12" s="8" t="s">
        <v>132</v>
      </c>
      <c r="C12" s="9"/>
      <c r="D12" s="9"/>
      <c r="E12" s="9"/>
      <c r="F12" s="9"/>
      <c r="G12" s="8"/>
    </row>
    <row r="13" spans="1:7" ht="12.75" customHeight="1" x14ac:dyDescent="0.2">
      <c r="A13" s="10">
        <v>3018</v>
      </c>
      <c r="B13" s="8" t="s">
        <v>14</v>
      </c>
      <c r="C13" s="9"/>
      <c r="D13" s="9"/>
      <c r="E13" s="9"/>
      <c r="F13" s="9"/>
      <c r="G13" s="8"/>
    </row>
    <row r="14" spans="1:7" ht="12.75" customHeight="1" x14ac:dyDescent="0.2">
      <c r="A14" s="10">
        <v>3020</v>
      </c>
      <c r="B14" s="8" t="s">
        <v>15</v>
      </c>
      <c r="C14" s="9"/>
      <c r="D14" s="9"/>
      <c r="E14" s="9"/>
      <c r="F14" s="9"/>
      <c r="G14" s="8"/>
    </row>
    <row r="15" spans="1:7" ht="12.75" customHeight="1" x14ac:dyDescent="0.2">
      <c r="A15" s="10">
        <v>3021</v>
      </c>
      <c r="B15" s="8" t="s">
        <v>16</v>
      </c>
      <c r="C15" s="9"/>
      <c r="D15" s="9"/>
      <c r="E15" s="9"/>
      <c r="F15" s="9"/>
      <c r="G15" s="8"/>
    </row>
    <row r="16" spans="1:7" ht="12.75" customHeight="1" x14ac:dyDescent="0.2">
      <c r="A16" s="10">
        <v>3022</v>
      </c>
      <c r="B16" s="8" t="s">
        <v>17</v>
      </c>
      <c r="C16" s="9"/>
      <c r="D16" s="9"/>
      <c r="E16" s="9"/>
      <c r="F16" s="9"/>
      <c r="G16" s="8"/>
    </row>
    <row r="17" spans="1:7" ht="12.75" customHeight="1" x14ac:dyDescent="0.2">
      <c r="A17" s="10">
        <v>3023</v>
      </c>
      <c r="B17" s="8" t="s">
        <v>159</v>
      </c>
      <c r="C17" s="9"/>
      <c r="D17" s="9"/>
      <c r="E17" s="9"/>
      <c r="F17" s="9"/>
      <c r="G17" s="8"/>
    </row>
    <row r="18" spans="1:7" ht="12.75" customHeight="1" x14ac:dyDescent="0.2">
      <c r="A18" s="10">
        <v>3024</v>
      </c>
      <c r="B18" s="8" t="s">
        <v>167</v>
      </c>
      <c r="C18" s="9"/>
      <c r="D18" s="9"/>
      <c r="E18" s="9"/>
      <c r="F18" s="9"/>
      <c r="G18" s="8"/>
    </row>
    <row r="19" spans="1:7" ht="12.75" customHeight="1" x14ac:dyDescent="0.2">
      <c r="A19" s="10">
        <v>3025</v>
      </c>
      <c r="B19" s="8" t="s">
        <v>18</v>
      </c>
      <c r="C19" s="9"/>
      <c r="D19" s="9"/>
      <c r="E19" s="9"/>
      <c r="F19" s="9"/>
      <c r="G19" s="8"/>
    </row>
    <row r="20" spans="1:7" ht="12.75" customHeight="1" x14ac:dyDescent="0.2">
      <c r="A20" s="10">
        <v>3026</v>
      </c>
      <c r="B20" s="8" t="s">
        <v>134</v>
      </c>
      <c r="C20" s="9"/>
      <c r="D20" s="9"/>
      <c r="E20" s="9"/>
      <c r="F20" s="9"/>
      <c r="G20" s="8"/>
    </row>
    <row r="21" spans="1:7" ht="12.75" customHeight="1" x14ac:dyDescent="0.2">
      <c r="A21" s="10">
        <v>3028</v>
      </c>
      <c r="B21" s="8" t="s">
        <v>20</v>
      </c>
      <c r="C21" s="9"/>
      <c r="D21" s="9"/>
      <c r="E21" s="9"/>
      <c r="F21" s="9"/>
      <c r="G21" s="8"/>
    </row>
    <row r="22" spans="1:7" ht="12.75" customHeight="1" x14ac:dyDescent="0.2">
      <c r="A22" s="10">
        <v>3029</v>
      </c>
      <c r="B22" s="8" t="s">
        <v>137</v>
      </c>
      <c r="C22" s="9"/>
      <c r="D22" s="9"/>
      <c r="E22" s="9"/>
      <c r="F22" s="9"/>
      <c r="G22" s="8"/>
    </row>
    <row r="23" spans="1:7" ht="12.75" customHeight="1" x14ac:dyDescent="0.2">
      <c r="A23" s="10">
        <v>3030</v>
      </c>
      <c r="B23" s="8" t="s">
        <v>22</v>
      </c>
      <c r="C23" s="9"/>
      <c r="D23" s="9"/>
      <c r="E23" s="9"/>
      <c r="F23" s="9"/>
      <c r="G23" s="8"/>
    </row>
    <row r="24" spans="1:7" ht="12.75" customHeight="1" x14ac:dyDescent="0.2">
      <c r="A24" s="10">
        <v>3040</v>
      </c>
      <c r="B24" s="8" t="s">
        <v>158</v>
      </c>
      <c r="C24" s="9"/>
      <c r="D24" s="9"/>
      <c r="E24" s="9"/>
      <c r="F24" s="9"/>
      <c r="G24" s="8"/>
    </row>
    <row r="25" spans="1:7" ht="12.75" customHeight="1" x14ac:dyDescent="0.2">
      <c r="A25" s="10">
        <v>3050</v>
      </c>
      <c r="B25" s="8" t="s">
        <v>23</v>
      </c>
      <c r="C25" s="9"/>
      <c r="D25" s="9"/>
      <c r="E25" s="9"/>
      <c r="F25" s="9"/>
      <c r="G25" s="8"/>
    </row>
    <row r="26" spans="1:7" ht="12.75" customHeight="1" x14ac:dyDescent="0.2">
      <c r="A26" s="10">
        <v>3051</v>
      </c>
      <c r="B26" s="8" t="s">
        <v>24</v>
      </c>
      <c r="C26" s="9"/>
      <c r="D26" s="9"/>
      <c r="E26" s="9"/>
      <c r="F26" s="9"/>
      <c r="G26" s="8"/>
    </row>
    <row r="27" spans="1:7" ht="12.75" customHeight="1" x14ac:dyDescent="0.2">
      <c r="A27" s="10">
        <v>3055</v>
      </c>
      <c r="B27" s="8" t="s">
        <v>25</v>
      </c>
      <c r="C27" s="9"/>
      <c r="D27" s="9"/>
      <c r="E27" s="9"/>
      <c r="F27" s="9"/>
      <c r="G27" s="8"/>
    </row>
    <row r="28" spans="1:7" ht="12.75" customHeight="1" x14ac:dyDescent="0.2">
      <c r="A28" s="10">
        <v>3740</v>
      </c>
      <c r="B28" s="8" t="s">
        <v>26</v>
      </c>
      <c r="C28" s="9"/>
      <c r="D28" s="9"/>
      <c r="E28" s="9"/>
      <c r="F28" s="9"/>
      <c r="G28" s="8"/>
    </row>
    <row r="29" spans="1:7" ht="12.75" customHeight="1" x14ac:dyDescent="0.2">
      <c r="A29" s="7" t="s">
        <v>27</v>
      </c>
      <c r="B29" s="7"/>
      <c r="C29" s="9">
        <f t="shared" ref="C29:F29" si="0">SUM(C5:C28)</f>
        <v>19814</v>
      </c>
      <c r="D29" s="9">
        <f t="shared" si="0"/>
        <v>22000</v>
      </c>
      <c r="E29" s="9">
        <f t="shared" si="0"/>
        <v>31026.33</v>
      </c>
      <c r="F29" s="9">
        <f t="shared" si="0"/>
        <v>25000</v>
      </c>
      <c r="G29" s="8"/>
    </row>
    <row r="30" spans="1:7" ht="12.75" customHeight="1" x14ac:dyDescent="0.2">
      <c r="A30" s="12"/>
      <c r="B30" s="1"/>
      <c r="C30" s="9"/>
      <c r="D30" s="9"/>
      <c r="E30" s="18"/>
      <c r="F30" s="18"/>
      <c r="G30" s="17"/>
    </row>
    <row r="31" spans="1:7" ht="12.75" customHeight="1" x14ac:dyDescent="0.2">
      <c r="A31" s="13" t="s">
        <v>28</v>
      </c>
      <c r="B31" s="14"/>
      <c r="C31" s="9"/>
      <c r="D31" s="9"/>
      <c r="E31" s="30"/>
      <c r="F31" s="30"/>
      <c r="G31" s="35"/>
    </row>
    <row r="32" spans="1:7" ht="12.75" customHeight="1" x14ac:dyDescent="0.2">
      <c r="A32" s="13">
        <v>3985</v>
      </c>
      <c r="B32" s="16" t="s">
        <v>29</v>
      </c>
      <c r="C32" s="9"/>
      <c r="D32" s="9"/>
      <c r="E32" s="9"/>
      <c r="F32" s="9"/>
      <c r="G32" s="35"/>
    </row>
    <row r="33" spans="1:7" ht="12.75" customHeight="1" x14ac:dyDescent="0.2">
      <c r="A33" s="13">
        <v>3986</v>
      </c>
      <c r="B33" s="16" t="s">
        <v>183</v>
      </c>
      <c r="C33" s="82"/>
      <c r="D33" s="82"/>
      <c r="E33" s="9"/>
      <c r="F33" s="9"/>
      <c r="G33" s="35"/>
    </row>
    <row r="34" spans="1:7" ht="12.75" customHeight="1" x14ac:dyDescent="0.2">
      <c r="A34" s="13">
        <v>3987</v>
      </c>
      <c r="B34" s="16" t="s">
        <v>30</v>
      </c>
      <c r="C34" s="15"/>
      <c r="D34" s="15"/>
      <c r="E34" s="9"/>
      <c r="F34" s="9"/>
      <c r="G34" s="35"/>
    </row>
    <row r="35" spans="1:7" ht="12.75" customHeight="1" x14ac:dyDescent="0.2">
      <c r="A35" s="13">
        <v>3988</v>
      </c>
      <c r="B35" s="16" t="s">
        <v>31</v>
      </c>
      <c r="C35" s="9"/>
      <c r="D35" s="9"/>
      <c r="E35" s="9"/>
      <c r="F35" s="9"/>
      <c r="G35" s="35"/>
    </row>
    <row r="36" spans="1:7" ht="12.75" customHeight="1" x14ac:dyDescent="0.2">
      <c r="A36" s="10">
        <v>3989</v>
      </c>
      <c r="B36" s="10" t="s">
        <v>32</v>
      </c>
      <c r="C36" s="9"/>
      <c r="D36" s="9"/>
      <c r="E36" s="9"/>
      <c r="F36" s="9"/>
      <c r="G36" s="8"/>
    </row>
    <row r="37" spans="1:7" ht="12.75" customHeight="1" x14ac:dyDescent="0.2">
      <c r="A37" s="10">
        <v>3990</v>
      </c>
      <c r="B37" s="10" t="s">
        <v>33</v>
      </c>
      <c r="C37" s="9"/>
      <c r="D37" s="9"/>
      <c r="E37" s="9"/>
      <c r="F37" s="9"/>
      <c r="G37" s="8"/>
    </row>
    <row r="38" spans="1:7" ht="12.75" customHeight="1" x14ac:dyDescent="0.2">
      <c r="A38" s="7" t="s">
        <v>34</v>
      </c>
      <c r="B38" s="7"/>
      <c r="C38" s="9">
        <f>SUM(C32:C37)</f>
        <v>0</v>
      </c>
      <c r="D38" s="9">
        <f t="shared" ref="D38:F38" si="1">SUM(D32:D37)</f>
        <v>0</v>
      </c>
      <c r="E38" s="9">
        <f t="shared" si="1"/>
        <v>0</v>
      </c>
      <c r="F38" s="9">
        <f t="shared" si="1"/>
        <v>0</v>
      </c>
      <c r="G38" s="8"/>
    </row>
    <row r="39" spans="1:7" ht="12.75" customHeight="1" x14ac:dyDescent="0.2">
      <c r="A39" s="12"/>
      <c r="B39" s="1"/>
      <c r="C39" s="9"/>
      <c r="D39" s="9"/>
      <c r="E39" s="9"/>
      <c r="F39" s="9"/>
      <c r="G39" s="17"/>
    </row>
    <row r="40" spans="1:7" ht="12.75" customHeight="1" x14ac:dyDescent="0.2">
      <c r="A40" s="1" t="s">
        <v>35</v>
      </c>
      <c r="B40" s="2"/>
      <c r="C40" s="9">
        <f t="shared" ref="C40:F40" si="2">SUM(C29,C38)</f>
        <v>19814</v>
      </c>
      <c r="D40" s="9">
        <f t="shared" si="2"/>
        <v>22000</v>
      </c>
      <c r="E40" s="9">
        <f t="shared" si="2"/>
        <v>31026.33</v>
      </c>
      <c r="F40" s="9">
        <f t="shared" si="2"/>
        <v>25000</v>
      </c>
      <c r="G40" s="2"/>
    </row>
    <row r="41" spans="1:7" ht="12.75" customHeight="1" x14ac:dyDescent="0.2">
      <c r="A41" s="1"/>
      <c r="B41" s="2"/>
      <c r="C41" s="9"/>
      <c r="D41" s="9"/>
      <c r="E41" s="18"/>
      <c r="F41" s="18"/>
      <c r="G41" s="2"/>
    </row>
    <row r="42" spans="1:7" ht="12.75" customHeight="1" x14ac:dyDescent="0.2">
      <c r="A42" s="7" t="s">
        <v>36</v>
      </c>
      <c r="B42" s="19"/>
      <c r="C42" s="9"/>
      <c r="D42" s="9"/>
      <c r="E42" s="9"/>
      <c r="F42" s="9"/>
      <c r="G42" s="8"/>
    </row>
    <row r="43" spans="1:7" ht="12.75" customHeight="1" x14ac:dyDescent="0.2">
      <c r="A43" s="7" t="s">
        <v>37</v>
      </c>
      <c r="B43" s="19"/>
      <c r="C43" s="9"/>
      <c r="D43" s="9"/>
      <c r="E43" s="9"/>
      <c r="F43" s="9"/>
      <c r="G43" s="8"/>
    </row>
    <row r="44" spans="1:7" ht="12.75" customHeight="1" x14ac:dyDescent="0.2">
      <c r="A44" s="10">
        <v>4010</v>
      </c>
      <c r="B44" s="8" t="s">
        <v>38</v>
      </c>
      <c r="C44" s="9">
        <v>-14061.29</v>
      </c>
      <c r="D44" s="9">
        <v>-16000</v>
      </c>
      <c r="E44" s="9">
        <v>-20109.14</v>
      </c>
      <c r="F44" s="9">
        <v>-17000</v>
      </c>
      <c r="G44" s="8"/>
    </row>
    <row r="45" spans="1:7" ht="12.75" customHeight="1" x14ac:dyDescent="0.2">
      <c r="A45" s="10">
        <v>4011</v>
      </c>
      <c r="B45" s="8" t="s">
        <v>39</v>
      </c>
      <c r="C45" s="9"/>
      <c r="D45" s="9"/>
      <c r="E45" s="9"/>
      <c r="F45" s="9"/>
      <c r="G45" s="8"/>
    </row>
    <row r="46" spans="1:7" ht="12.75" customHeight="1" x14ac:dyDescent="0.2">
      <c r="A46" s="10">
        <v>4012</v>
      </c>
      <c r="B46" s="8" t="s">
        <v>40</v>
      </c>
      <c r="C46" s="9"/>
      <c r="D46" s="9"/>
      <c r="E46" s="9"/>
      <c r="F46" s="9"/>
      <c r="G46" s="8"/>
    </row>
    <row r="47" spans="1:7" ht="12.75" customHeight="1" x14ac:dyDescent="0.2">
      <c r="A47" s="10">
        <v>4019</v>
      </c>
      <c r="B47" s="8" t="s">
        <v>41</v>
      </c>
      <c r="C47" s="9"/>
      <c r="D47" s="9"/>
      <c r="E47" s="9"/>
      <c r="F47" s="9"/>
      <c r="G47" s="8"/>
    </row>
    <row r="48" spans="1:7" ht="12.75" customHeight="1" x14ac:dyDescent="0.2">
      <c r="A48" s="10">
        <v>4055</v>
      </c>
      <c r="B48" s="8" t="s">
        <v>42</v>
      </c>
      <c r="C48" s="9"/>
      <c r="D48" s="9"/>
      <c r="E48" s="9"/>
      <c r="F48" s="9"/>
      <c r="G48" s="8"/>
    </row>
    <row r="49" spans="1:7" ht="12.75" customHeight="1" x14ac:dyDescent="0.2">
      <c r="A49" s="7" t="s">
        <v>43</v>
      </c>
      <c r="B49" s="19"/>
      <c r="C49" s="9">
        <f>SUM(C44:C48)</f>
        <v>-14061.29</v>
      </c>
      <c r="D49" s="9">
        <f t="shared" ref="D49:F49" si="3">SUM(D44:D48)</f>
        <v>-16000</v>
      </c>
      <c r="E49" s="9">
        <f t="shared" si="3"/>
        <v>-20109.14</v>
      </c>
      <c r="F49" s="9">
        <f t="shared" si="3"/>
        <v>-17000</v>
      </c>
      <c r="G49" s="8"/>
    </row>
    <row r="50" spans="1:7" ht="12.75" customHeight="1" x14ac:dyDescent="0.2">
      <c r="A50" s="12"/>
      <c r="B50" s="2"/>
      <c r="C50" s="3"/>
      <c r="D50" s="3"/>
      <c r="E50" s="3"/>
      <c r="F50" s="3"/>
      <c r="G50" s="17"/>
    </row>
    <row r="51" spans="1:7" ht="12.75" customHeight="1" x14ac:dyDescent="0.2">
      <c r="A51" s="2" t="s">
        <v>44</v>
      </c>
      <c r="B51" s="2"/>
      <c r="C51" s="3"/>
      <c r="D51" s="3"/>
      <c r="E51" s="3">
        <f>SUM(E40,E49)</f>
        <v>10917.190000000002</v>
      </c>
      <c r="F51" s="3"/>
    </row>
    <row r="52" spans="1:7" ht="12.75" customHeight="1" x14ac:dyDescent="0.2">
      <c r="A52" s="4" t="s">
        <v>1</v>
      </c>
      <c r="B52" s="5"/>
      <c r="C52" s="6" t="s">
        <v>2</v>
      </c>
      <c r="D52" s="6" t="s">
        <v>3</v>
      </c>
      <c r="E52" s="6" t="s">
        <v>153</v>
      </c>
      <c r="F52" s="6" t="s">
        <v>154</v>
      </c>
      <c r="G52" s="5" t="s">
        <v>131</v>
      </c>
    </row>
    <row r="53" spans="1:7" ht="12.75" customHeight="1" x14ac:dyDescent="0.2">
      <c r="A53" s="7" t="s">
        <v>45</v>
      </c>
      <c r="B53" s="19"/>
      <c r="C53" s="9"/>
      <c r="D53" s="9"/>
      <c r="E53" s="9"/>
      <c r="F53" s="9"/>
      <c r="G53" s="8"/>
    </row>
    <row r="54" spans="1:7" ht="12.75" customHeight="1" x14ac:dyDescent="0.2">
      <c r="A54" s="10">
        <v>5011</v>
      </c>
      <c r="B54" s="8" t="s">
        <v>46</v>
      </c>
      <c r="C54" s="9"/>
      <c r="D54" s="9"/>
      <c r="E54" s="9"/>
      <c r="F54" s="9"/>
      <c r="G54" s="8"/>
    </row>
    <row r="55" spans="1:7" ht="12.75" customHeight="1" x14ac:dyDescent="0.2">
      <c r="A55" s="10">
        <v>5012</v>
      </c>
      <c r="B55" s="8" t="s">
        <v>47</v>
      </c>
      <c r="C55" s="9"/>
      <c r="D55" s="9"/>
      <c r="E55" s="9"/>
      <c r="F55" s="9"/>
      <c r="G55" s="8"/>
    </row>
    <row r="56" spans="1:7" ht="12.75" customHeight="1" x14ac:dyDescent="0.2">
      <c r="A56" s="10">
        <v>5013</v>
      </c>
      <c r="B56" s="8" t="s">
        <v>48</v>
      </c>
      <c r="C56" s="9"/>
      <c r="D56" s="9"/>
      <c r="E56" s="9"/>
      <c r="F56" s="9"/>
      <c r="G56" s="8"/>
    </row>
    <row r="57" spans="1:7" ht="12.75" customHeight="1" x14ac:dyDescent="0.2">
      <c r="A57" s="10">
        <v>5014</v>
      </c>
      <c r="B57" s="8" t="s">
        <v>49</v>
      </c>
      <c r="C57" s="9"/>
      <c r="D57" s="9"/>
      <c r="E57" s="9"/>
      <c r="F57" s="9"/>
      <c r="G57" s="8"/>
    </row>
    <row r="58" spans="1:7" ht="12.75" customHeight="1" x14ac:dyDescent="0.2">
      <c r="A58" s="10">
        <v>5050</v>
      </c>
      <c r="B58" s="8" t="s">
        <v>50</v>
      </c>
      <c r="C58" s="9"/>
      <c r="D58" s="9"/>
      <c r="E58" s="9"/>
      <c r="F58" s="9"/>
      <c r="G58" s="8"/>
    </row>
    <row r="59" spans="1:7" ht="12.75" customHeight="1" x14ac:dyDescent="0.2">
      <c r="A59" s="10">
        <v>5060</v>
      </c>
      <c r="B59" s="8" t="s">
        <v>51</v>
      </c>
      <c r="C59" s="9"/>
      <c r="D59" s="9"/>
      <c r="E59" s="9"/>
      <c r="F59" s="9"/>
      <c r="G59" s="8"/>
    </row>
    <row r="60" spans="1:7" ht="12.75" customHeight="1" x14ac:dyDescent="0.2">
      <c r="A60" s="10">
        <v>5070</v>
      </c>
      <c r="B60" s="8" t="s">
        <v>52</v>
      </c>
      <c r="C60" s="9"/>
      <c r="D60" s="9"/>
      <c r="E60" s="9"/>
      <c r="F60" s="9"/>
      <c r="G60" s="8"/>
    </row>
    <row r="61" spans="1:7" ht="12.75" customHeight="1" x14ac:dyDescent="0.2">
      <c r="A61" s="10">
        <v>5080</v>
      </c>
      <c r="B61" s="8" t="s">
        <v>53</v>
      </c>
      <c r="C61" s="9"/>
      <c r="D61" s="9"/>
      <c r="E61" s="9"/>
      <c r="F61" s="9"/>
      <c r="G61" s="8"/>
    </row>
    <row r="62" spans="1:7" ht="12.75" customHeight="1" x14ac:dyDescent="0.2">
      <c r="A62" s="10">
        <v>5090</v>
      </c>
      <c r="B62" s="8" t="s">
        <v>54</v>
      </c>
      <c r="C62" s="9"/>
      <c r="D62" s="9"/>
      <c r="E62" s="9"/>
      <c r="F62" s="9"/>
      <c r="G62" s="8"/>
    </row>
    <row r="63" spans="1:7" ht="12.75" customHeight="1" x14ac:dyDescent="0.2">
      <c r="A63" s="10">
        <v>5160</v>
      </c>
      <c r="B63" s="8" t="s">
        <v>55</v>
      </c>
      <c r="C63" s="9"/>
      <c r="D63" s="9"/>
      <c r="E63" s="9"/>
      <c r="F63" s="9"/>
      <c r="G63" s="8"/>
    </row>
    <row r="64" spans="1:7" ht="12.75" customHeight="1" x14ac:dyDescent="0.2">
      <c r="A64" s="10">
        <v>5210</v>
      </c>
      <c r="B64" s="8" t="s">
        <v>56</v>
      </c>
      <c r="C64" s="9"/>
      <c r="D64" s="9"/>
      <c r="E64" s="9"/>
      <c r="F64" s="9"/>
      <c r="G64" s="19"/>
    </row>
    <row r="65" spans="1:7" ht="12.75" customHeight="1" x14ac:dyDescent="0.2">
      <c r="A65" s="10">
        <v>5220</v>
      </c>
      <c r="B65" s="8" t="s">
        <v>57</v>
      </c>
      <c r="C65" s="9"/>
      <c r="D65" s="9"/>
      <c r="E65" s="9"/>
      <c r="F65" s="9"/>
      <c r="G65" s="19"/>
    </row>
    <row r="66" spans="1:7" ht="12.75" customHeight="1" x14ac:dyDescent="0.2">
      <c r="A66" s="10">
        <v>5290</v>
      </c>
      <c r="B66" s="8" t="s">
        <v>58</v>
      </c>
      <c r="C66" s="9"/>
      <c r="D66" s="9"/>
      <c r="E66" s="9"/>
      <c r="F66" s="9"/>
      <c r="G66" s="8"/>
    </row>
    <row r="67" spans="1:7" ht="12.75" customHeight="1" x14ac:dyDescent="0.2">
      <c r="A67" s="10">
        <v>5310</v>
      </c>
      <c r="B67" s="8" t="s">
        <v>59</v>
      </c>
      <c r="C67" s="9"/>
      <c r="D67" s="9"/>
      <c r="E67" s="9"/>
      <c r="F67" s="9"/>
      <c r="G67" s="8"/>
    </row>
    <row r="68" spans="1:7" ht="12.75" customHeight="1" x14ac:dyDescent="0.2">
      <c r="A68" s="10">
        <v>5410</v>
      </c>
      <c r="B68" s="8" t="s">
        <v>60</v>
      </c>
      <c r="C68" s="9"/>
      <c r="D68" s="9"/>
      <c r="E68" s="9">
        <v>-469</v>
      </c>
      <c r="F68" s="9"/>
      <c r="G68" s="8"/>
    </row>
    <row r="69" spans="1:7" ht="12.75" customHeight="1" x14ac:dyDescent="0.2">
      <c r="A69" s="10">
        <v>5422</v>
      </c>
      <c r="B69" s="8" t="s">
        <v>61</v>
      </c>
      <c r="C69" s="9"/>
      <c r="D69" s="9"/>
      <c r="E69" s="9"/>
      <c r="F69" s="9"/>
      <c r="G69" s="8"/>
    </row>
    <row r="70" spans="1:7" ht="12.75" customHeight="1" x14ac:dyDescent="0.2">
      <c r="A70" s="10">
        <v>5460</v>
      </c>
      <c r="B70" s="8" t="s">
        <v>62</v>
      </c>
      <c r="C70" s="9">
        <v>-661</v>
      </c>
      <c r="D70" s="9">
        <v>-2000</v>
      </c>
      <c r="E70" s="9">
        <v>-1458.43</v>
      </c>
      <c r="F70" s="9">
        <v>-1500</v>
      </c>
      <c r="G70" s="8"/>
    </row>
    <row r="71" spans="1:7" ht="12.75" customHeight="1" x14ac:dyDescent="0.2">
      <c r="A71" s="10">
        <v>5461</v>
      </c>
      <c r="B71" s="8" t="s">
        <v>63</v>
      </c>
      <c r="C71" s="9"/>
      <c r="D71" s="9"/>
      <c r="E71" s="9"/>
      <c r="F71" s="9"/>
      <c r="G71" s="8"/>
    </row>
    <row r="72" spans="1:7" ht="12.75" customHeight="1" x14ac:dyDescent="0.2">
      <c r="A72" s="10">
        <v>5469</v>
      </c>
      <c r="B72" s="8" t="s">
        <v>64</v>
      </c>
      <c r="C72" s="9"/>
      <c r="D72" s="9"/>
      <c r="E72" s="9"/>
      <c r="F72" s="9"/>
      <c r="G72" s="8"/>
    </row>
    <row r="73" spans="1:7" ht="12.75" customHeight="1" x14ac:dyDescent="0.2">
      <c r="A73" s="10">
        <v>5471</v>
      </c>
      <c r="B73" s="8" t="s">
        <v>65</v>
      </c>
      <c r="C73" s="9"/>
      <c r="D73" s="9"/>
      <c r="E73" s="9"/>
      <c r="F73" s="9"/>
      <c r="G73" s="8"/>
    </row>
    <row r="74" spans="1:7" ht="12.75" customHeight="1" x14ac:dyDescent="0.2">
      <c r="A74" s="10">
        <v>5472</v>
      </c>
      <c r="B74" s="8" t="s">
        <v>66</v>
      </c>
      <c r="C74" s="9"/>
      <c r="D74" s="9"/>
      <c r="E74" s="9"/>
      <c r="F74" s="9"/>
      <c r="G74" s="8"/>
    </row>
    <row r="75" spans="1:7" ht="12.75" customHeight="1" x14ac:dyDescent="0.2">
      <c r="A75" s="10">
        <v>5500</v>
      </c>
      <c r="B75" s="8" t="s">
        <v>67</v>
      </c>
      <c r="C75" s="9"/>
      <c r="D75" s="9"/>
      <c r="E75" s="9"/>
      <c r="F75" s="9"/>
      <c r="G75" s="8"/>
    </row>
    <row r="76" spans="1:7" ht="12.75" customHeight="1" x14ac:dyDescent="0.2">
      <c r="A76" s="10">
        <v>5611</v>
      </c>
      <c r="B76" s="8" t="s">
        <v>68</v>
      </c>
      <c r="C76" s="9"/>
      <c r="D76" s="9"/>
      <c r="E76" s="9"/>
      <c r="F76" s="9"/>
      <c r="G76" s="8"/>
    </row>
    <row r="77" spans="1:7" ht="12.75" customHeight="1" x14ac:dyDescent="0.2">
      <c r="A77" s="10">
        <v>5800</v>
      </c>
      <c r="B77" s="8" t="s">
        <v>69</v>
      </c>
      <c r="C77" s="9"/>
      <c r="D77" s="9"/>
      <c r="E77" s="9"/>
      <c r="F77" s="9"/>
      <c r="G77" s="8"/>
    </row>
    <row r="78" spans="1:7" ht="12.75" customHeight="1" x14ac:dyDescent="0.2">
      <c r="A78" s="10">
        <v>5801</v>
      </c>
      <c r="B78" s="8" t="s">
        <v>70</v>
      </c>
      <c r="C78" s="9"/>
      <c r="D78" s="9"/>
      <c r="E78" s="9"/>
      <c r="F78" s="9"/>
      <c r="G78" s="8"/>
    </row>
    <row r="79" spans="1:7" ht="12.75" customHeight="1" x14ac:dyDescent="0.2">
      <c r="A79" s="10">
        <v>5802</v>
      </c>
      <c r="B79" s="8" t="s">
        <v>71</v>
      </c>
      <c r="C79" s="9"/>
      <c r="D79" s="9"/>
      <c r="E79" s="9"/>
      <c r="F79" s="9"/>
      <c r="G79" s="8"/>
    </row>
    <row r="80" spans="1:7" ht="12.75" customHeight="1" x14ac:dyDescent="0.2">
      <c r="A80" s="10">
        <v>5803</v>
      </c>
      <c r="B80" s="8" t="s">
        <v>72</v>
      </c>
      <c r="C80" s="9"/>
      <c r="D80" s="9"/>
      <c r="E80" s="9"/>
      <c r="F80" s="9"/>
      <c r="G80" s="8"/>
    </row>
    <row r="81" spans="1:7" ht="12.75" customHeight="1" x14ac:dyDescent="0.2">
      <c r="A81" s="10">
        <v>5804</v>
      </c>
      <c r="B81" s="8" t="s">
        <v>73</v>
      </c>
      <c r="C81" s="9"/>
      <c r="D81" s="9"/>
      <c r="E81" s="9"/>
      <c r="F81" s="9"/>
      <c r="G81" s="8"/>
    </row>
    <row r="82" spans="1:7" ht="12.75" customHeight="1" x14ac:dyDescent="0.2">
      <c r="A82" s="10">
        <v>5805</v>
      </c>
      <c r="B82" s="8" t="s">
        <v>74</v>
      </c>
      <c r="C82" s="9"/>
      <c r="D82" s="9"/>
      <c r="E82" s="9"/>
      <c r="F82" s="9"/>
      <c r="G82" s="8"/>
    </row>
    <row r="83" spans="1:7" ht="12.75" customHeight="1" x14ac:dyDescent="0.2">
      <c r="A83" s="10">
        <v>5806</v>
      </c>
      <c r="B83" s="8" t="s">
        <v>75</v>
      </c>
      <c r="C83" s="9"/>
      <c r="D83" s="9"/>
      <c r="E83" s="9"/>
      <c r="F83" s="9"/>
      <c r="G83" s="8"/>
    </row>
    <row r="84" spans="1:7" ht="12.75" customHeight="1" x14ac:dyDescent="0.2">
      <c r="A84" s="10">
        <v>5807</v>
      </c>
      <c r="B84" s="8" t="s">
        <v>160</v>
      </c>
      <c r="C84" s="9"/>
      <c r="D84" s="9"/>
      <c r="E84" s="9"/>
      <c r="F84" s="9"/>
      <c r="G84" s="8"/>
    </row>
    <row r="85" spans="1:7" ht="12.75" customHeight="1" x14ac:dyDescent="0.2">
      <c r="A85" s="10">
        <v>5810</v>
      </c>
      <c r="B85" s="8" t="s">
        <v>76</v>
      </c>
      <c r="C85" s="9"/>
      <c r="D85" s="9"/>
      <c r="E85" s="9"/>
      <c r="F85" s="9"/>
      <c r="G85" s="8"/>
    </row>
    <row r="86" spans="1:7" ht="12.75" customHeight="1" x14ac:dyDescent="0.2">
      <c r="A86" s="10">
        <v>5831</v>
      </c>
      <c r="B86" s="8" t="s">
        <v>77</v>
      </c>
      <c r="C86" s="9"/>
      <c r="D86" s="9"/>
      <c r="E86" s="9"/>
      <c r="F86" s="9"/>
      <c r="G86" s="8"/>
    </row>
    <row r="87" spans="1:7" ht="12.75" customHeight="1" x14ac:dyDescent="0.2">
      <c r="A87" s="10">
        <v>5910</v>
      </c>
      <c r="B87" s="8" t="s">
        <v>78</v>
      </c>
      <c r="C87" s="9"/>
      <c r="D87" s="9"/>
      <c r="E87" s="9"/>
      <c r="F87" s="9"/>
      <c r="G87" s="8"/>
    </row>
    <row r="88" spans="1:7" ht="12.75" customHeight="1" x14ac:dyDescent="0.2">
      <c r="A88" s="10">
        <v>5931</v>
      </c>
      <c r="B88" s="8" t="s">
        <v>79</v>
      </c>
      <c r="C88" s="9"/>
      <c r="D88" s="9"/>
      <c r="E88" s="9"/>
      <c r="F88" s="9"/>
      <c r="G88" s="8"/>
    </row>
    <row r="89" spans="1:7" ht="12.75" customHeight="1" x14ac:dyDescent="0.2">
      <c r="A89" s="10">
        <v>5933</v>
      </c>
      <c r="B89" s="8" t="s">
        <v>80</v>
      </c>
      <c r="C89" s="9"/>
      <c r="D89" s="9"/>
      <c r="E89" s="9"/>
      <c r="F89" s="9"/>
      <c r="G89" s="8"/>
    </row>
    <row r="90" spans="1:7" ht="12.75" customHeight="1" x14ac:dyDescent="0.2">
      <c r="A90" s="10">
        <v>5934</v>
      </c>
      <c r="B90" s="8" t="s">
        <v>81</v>
      </c>
      <c r="C90" s="9"/>
      <c r="D90" s="9"/>
      <c r="E90" s="9"/>
      <c r="F90" s="9"/>
      <c r="G90" s="8"/>
    </row>
    <row r="91" spans="1:7" ht="12.75" customHeight="1" x14ac:dyDescent="0.2">
      <c r="A91" s="10">
        <v>5935</v>
      </c>
      <c r="B91" s="8" t="s">
        <v>82</v>
      </c>
      <c r="C91" s="9"/>
      <c r="D91" s="9"/>
      <c r="E91" s="9"/>
      <c r="F91" s="9"/>
      <c r="G91" s="8"/>
    </row>
    <row r="92" spans="1:7" ht="12.75" customHeight="1" x14ac:dyDescent="0.2">
      <c r="A92" s="10">
        <v>5936</v>
      </c>
      <c r="B92" s="8" t="s">
        <v>83</v>
      </c>
      <c r="C92" s="9"/>
      <c r="D92" s="9"/>
      <c r="E92" s="9"/>
      <c r="F92" s="9"/>
      <c r="G92" s="8"/>
    </row>
    <row r="93" spans="1:7" ht="12.75" customHeight="1" x14ac:dyDescent="0.2">
      <c r="A93" s="10">
        <v>5943</v>
      </c>
      <c r="B93" s="8" t="s">
        <v>84</v>
      </c>
      <c r="C93" s="9"/>
      <c r="D93" s="9"/>
      <c r="E93" s="9"/>
      <c r="F93" s="9"/>
      <c r="G93" s="8"/>
    </row>
    <row r="94" spans="1:7" ht="12.75" customHeight="1" x14ac:dyDescent="0.2">
      <c r="A94" s="4" t="s">
        <v>1</v>
      </c>
      <c r="B94" s="5"/>
      <c r="C94" s="6" t="s">
        <v>153</v>
      </c>
      <c r="D94" s="6" t="s">
        <v>154</v>
      </c>
      <c r="E94" s="6" t="s">
        <v>174</v>
      </c>
      <c r="F94" s="6" t="s">
        <v>175</v>
      </c>
      <c r="G94" s="5" t="s">
        <v>131</v>
      </c>
    </row>
    <row r="95" spans="1:7" ht="12.75" customHeight="1" x14ac:dyDescent="0.2">
      <c r="A95" s="10">
        <v>5945</v>
      </c>
      <c r="B95" s="8" t="s">
        <v>85</v>
      </c>
      <c r="C95" s="9">
        <v>0</v>
      </c>
      <c r="D95" s="9"/>
      <c r="E95" s="9">
        <v>-120</v>
      </c>
      <c r="F95" s="9">
        <v>-150</v>
      </c>
      <c r="G95" s="8"/>
    </row>
    <row r="96" spans="1:7" ht="12.75" customHeight="1" x14ac:dyDescent="0.2">
      <c r="A96" s="10">
        <v>6041</v>
      </c>
      <c r="B96" s="8" t="s">
        <v>86</v>
      </c>
      <c r="C96" s="9"/>
      <c r="D96" s="9"/>
      <c r="E96" s="9"/>
      <c r="F96" s="9"/>
      <c r="G96" s="8"/>
    </row>
    <row r="97" spans="1:7" ht="12.75" customHeight="1" x14ac:dyDescent="0.2">
      <c r="A97" s="10">
        <v>6043</v>
      </c>
      <c r="B97" s="8" t="s">
        <v>87</v>
      </c>
      <c r="C97" s="9"/>
      <c r="D97" s="9"/>
      <c r="E97" s="9"/>
      <c r="F97" s="9"/>
      <c r="G97" s="8"/>
    </row>
    <row r="98" spans="1:7" ht="12.75" customHeight="1" x14ac:dyDescent="0.2">
      <c r="A98" s="10">
        <v>6072</v>
      </c>
      <c r="B98" s="8" t="s">
        <v>88</v>
      </c>
      <c r="C98" s="9"/>
      <c r="D98" s="9"/>
      <c r="E98" s="9"/>
      <c r="F98" s="9"/>
      <c r="G98" s="8"/>
    </row>
    <row r="99" spans="1:7" ht="12.75" customHeight="1" x14ac:dyDescent="0.2">
      <c r="A99" s="10">
        <v>6110</v>
      </c>
      <c r="B99" s="8" t="s">
        <v>89</v>
      </c>
      <c r="C99" s="9"/>
      <c r="D99" s="9"/>
      <c r="E99" s="9"/>
      <c r="F99" s="9"/>
      <c r="G99" s="8"/>
    </row>
    <row r="100" spans="1:7" ht="12.75" customHeight="1" x14ac:dyDescent="0.2">
      <c r="A100" s="10">
        <v>6150</v>
      </c>
      <c r="B100" s="8" t="s">
        <v>90</v>
      </c>
      <c r="C100" s="9"/>
      <c r="D100" s="9"/>
      <c r="E100" s="9"/>
      <c r="F100" s="9"/>
      <c r="G100" s="8"/>
    </row>
    <row r="101" spans="1:7" ht="12.75" customHeight="1" x14ac:dyDescent="0.2">
      <c r="A101" s="10">
        <v>6212</v>
      </c>
      <c r="B101" s="8" t="s">
        <v>91</v>
      </c>
      <c r="C101" s="9"/>
      <c r="D101" s="9"/>
      <c r="E101" s="9"/>
      <c r="F101" s="9"/>
      <c r="G101" s="8"/>
    </row>
    <row r="102" spans="1:7" ht="12.75" customHeight="1" x14ac:dyDescent="0.2">
      <c r="A102" s="10">
        <v>6220</v>
      </c>
      <c r="B102" s="8" t="s">
        <v>92</v>
      </c>
      <c r="C102" s="9"/>
      <c r="D102" s="9"/>
      <c r="E102" s="9"/>
      <c r="F102" s="9"/>
      <c r="G102" s="8"/>
    </row>
    <row r="103" spans="1:7" ht="12.75" customHeight="1" x14ac:dyDescent="0.2">
      <c r="A103" s="10">
        <v>6250</v>
      </c>
      <c r="B103" s="8" t="s">
        <v>93</v>
      </c>
      <c r="C103" s="9"/>
      <c r="D103" s="9"/>
      <c r="E103" s="9"/>
      <c r="F103" s="9"/>
      <c r="G103" s="8"/>
    </row>
    <row r="104" spans="1:7" ht="12.75" customHeight="1" x14ac:dyDescent="0.2">
      <c r="A104" s="10">
        <v>6310</v>
      </c>
      <c r="B104" s="8" t="s">
        <v>94</v>
      </c>
      <c r="C104" s="9"/>
      <c r="D104" s="9"/>
      <c r="E104" s="9"/>
      <c r="F104" s="9"/>
      <c r="G104" s="8"/>
    </row>
    <row r="105" spans="1:7" ht="12.75" customHeight="1" x14ac:dyDescent="0.2">
      <c r="A105" s="10">
        <v>6411</v>
      </c>
      <c r="B105" s="8" t="s">
        <v>95</v>
      </c>
      <c r="C105" s="9"/>
      <c r="D105" s="9"/>
      <c r="E105" s="9"/>
      <c r="F105" s="9"/>
      <c r="G105" s="8"/>
    </row>
    <row r="106" spans="1:7" ht="12.75" customHeight="1" x14ac:dyDescent="0.2">
      <c r="A106" s="10">
        <v>6412</v>
      </c>
      <c r="B106" s="8" t="s">
        <v>96</v>
      </c>
      <c r="C106" s="9"/>
      <c r="D106" s="9"/>
      <c r="E106" s="9"/>
      <c r="F106" s="9"/>
      <c r="G106" s="8"/>
    </row>
    <row r="107" spans="1:7" ht="12.75" customHeight="1" x14ac:dyDescent="0.2">
      <c r="A107" s="10">
        <v>6413</v>
      </c>
      <c r="B107" s="8" t="s">
        <v>97</v>
      </c>
      <c r="C107" s="9"/>
      <c r="D107" s="9"/>
      <c r="E107" s="9"/>
      <c r="F107" s="9"/>
      <c r="G107" s="8"/>
    </row>
    <row r="108" spans="1:7" ht="12.75" customHeight="1" x14ac:dyDescent="0.2">
      <c r="A108" s="10">
        <v>6423</v>
      </c>
      <c r="B108" s="8" t="s">
        <v>161</v>
      </c>
      <c r="C108" s="9"/>
      <c r="D108" s="9"/>
      <c r="E108" s="9"/>
      <c r="F108" s="9"/>
      <c r="G108" s="8"/>
    </row>
    <row r="109" spans="1:7" ht="12.75" customHeight="1" x14ac:dyDescent="0.2">
      <c r="A109" s="10">
        <v>6520</v>
      </c>
      <c r="B109" s="8" t="s">
        <v>98</v>
      </c>
      <c r="C109" s="9"/>
      <c r="D109" s="9"/>
      <c r="E109" s="9"/>
      <c r="F109" s="9"/>
      <c r="G109" s="8"/>
    </row>
    <row r="110" spans="1:7" ht="12.75" customHeight="1" x14ac:dyDescent="0.2">
      <c r="A110" s="10">
        <v>6531</v>
      </c>
      <c r="B110" s="8" t="s">
        <v>99</v>
      </c>
      <c r="C110" s="9"/>
      <c r="D110" s="9"/>
      <c r="E110" s="9"/>
      <c r="F110" s="9"/>
      <c r="G110" s="8"/>
    </row>
    <row r="111" spans="1:7" ht="12.75" customHeight="1" x14ac:dyDescent="0.2">
      <c r="A111" s="10">
        <v>6570</v>
      </c>
      <c r="B111" s="8" t="s">
        <v>100</v>
      </c>
      <c r="C111" s="9"/>
      <c r="D111" s="9"/>
      <c r="E111" s="9"/>
      <c r="F111" s="9"/>
      <c r="G111" s="8"/>
    </row>
    <row r="112" spans="1:7" ht="12.75" customHeight="1" x14ac:dyDescent="0.2">
      <c r="A112" s="10">
        <v>6590</v>
      </c>
      <c r="B112" s="8" t="s">
        <v>101</v>
      </c>
      <c r="C112" s="9"/>
      <c r="D112" s="9"/>
      <c r="E112" s="9"/>
      <c r="F112" s="9"/>
      <c r="G112" s="8"/>
    </row>
    <row r="113" spans="1:7" ht="12.75" customHeight="1" x14ac:dyDescent="0.2">
      <c r="A113" s="10">
        <v>6970</v>
      </c>
      <c r="B113" s="8" t="s">
        <v>102</v>
      </c>
      <c r="C113" s="9"/>
      <c r="D113" s="9"/>
      <c r="E113" s="9"/>
      <c r="F113" s="9"/>
      <c r="G113" s="8"/>
    </row>
    <row r="114" spans="1:7" ht="12.75" customHeight="1" x14ac:dyDescent="0.2">
      <c r="A114" s="10">
        <v>6971</v>
      </c>
      <c r="B114" s="8" t="s">
        <v>103</v>
      </c>
      <c r="C114" s="9"/>
      <c r="D114" s="9"/>
      <c r="E114" s="9"/>
      <c r="F114" s="9"/>
      <c r="G114" s="8"/>
    </row>
    <row r="115" spans="1:7" ht="12.75" customHeight="1" x14ac:dyDescent="0.2">
      <c r="A115" s="10">
        <v>6972</v>
      </c>
      <c r="B115" s="8" t="s">
        <v>104</v>
      </c>
      <c r="C115" s="9"/>
      <c r="D115" s="9"/>
      <c r="E115" s="9"/>
      <c r="F115" s="9"/>
      <c r="G115" s="8"/>
    </row>
    <row r="116" spans="1:7" ht="12.75" customHeight="1" x14ac:dyDescent="0.2">
      <c r="A116" s="10">
        <v>6973</v>
      </c>
      <c r="B116" s="8" t="s">
        <v>105</v>
      </c>
      <c r="C116" s="9"/>
      <c r="D116" s="9"/>
      <c r="E116" s="9"/>
      <c r="F116" s="9"/>
      <c r="G116" s="8"/>
    </row>
    <row r="117" spans="1:7" ht="12.75" customHeight="1" x14ac:dyDescent="0.2">
      <c r="A117" s="10">
        <v>6990</v>
      </c>
      <c r="B117" s="8" t="s">
        <v>106</v>
      </c>
      <c r="C117" s="9"/>
      <c r="D117" s="9"/>
      <c r="E117" s="9"/>
      <c r="F117" s="9"/>
      <c r="G117" s="8"/>
    </row>
    <row r="118" spans="1:7" ht="12.75" customHeight="1" x14ac:dyDescent="0.2">
      <c r="A118" s="10">
        <v>6995</v>
      </c>
      <c r="B118" s="8" t="s">
        <v>107</v>
      </c>
      <c r="C118" s="9"/>
      <c r="D118" s="9"/>
      <c r="E118" s="9"/>
      <c r="F118" s="9"/>
      <c r="G118" s="8"/>
    </row>
    <row r="119" spans="1:7" ht="12.75" customHeight="1" x14ac:dyDescent="0.2">
      <c r="A119" s="80">
        <v>6996</v>
      </c>
      <c r="B119" s="81" t="s">
        <v>184</v>
      </c>
      <c r="C119" s="9"/>
      <c r="D119" s="9"/>
      <c r="E119" s="9"/>
      <c r="F119" s="9"/>
      <c r="G119" s="8"/>
    </row>
    <row r="120" spans="1:7" ht="12.75" customHeight="1" x14ac:dyDescent="0.2">
      <c r="A120" s="19" t="s">
        <v>108</v>
      </c>
      <c r="B120" s="8"/>
      <c r="C120" s="9">
        <f>SUM(C54:C93,C95:C119)</f>
        <v>-661</v>
      </c>
      <c r="D120" s="9">
        <f t="shared" ref="D120:F120" si="4">SUM(D54:D93,D95:D119)</f>
        <v>-2000</v>
      </c>
      <c r="E120" s="9">
        <f t="shared" si="4"/>
        <v>-2047.43</v>
      </c>
      <c r="F120" s="9">
        <f t="shared" si="4"/>
        <v>-1650</v>
      </c>
    </row>
    <row r="121" spans="1:7" ht="12.75" customHeight="1" x14ac:dyDescent="0.2">
      <c r="A121" s="12"/>
      <c r="C121" s="9"/>
      <c r="D121" s="9"/>
      <c r="E121" s="9"/>
      <c r="F121" s="9"/>
      <c r="G121" s="8"/>
    </row>
    <row r="122" spans="1:7" ht="12.75" customHeight="1" x14ac:dyDescent="0.2">
      <c r="A122" s="7" t="s">
        <v>109</v>
      </c>
      <c r="B122" s="8"/>
      <c r="C122" s="9"/>
      <c r="D122" s="9"/>
      <c r="E122" s="9"/>
      <c r="F122" s="9"/>
      <c r="G122" s="8"/>
    </row>
    <row r="123" spans="1:7" ht="12.75" customHeight="1" x14ac:dyDescent="0.2">
      <c r="A123" s="10">
        <v>7510</v>
      </c>
      <c r="B123" s="8" t="s">
        <v>110</v>
      </c>
      <c r="C123" s="9"/>
      <c r="D123" s="9"/>
      <c r="E123" s="9"/>
      <c r="F123" s="9"/>
      <c r="G123" s="8"/>
    </row>
    <row r="124" spans="1:7" ht="12.75" customHeight="1" x14ac:dyDescent="0.2">
      <c r="A124" s="10">
        <v>7511</v>
      </c>
      <c r="B124" s="8" t="s">
        <v>111</v>
      </c>
      <c r="C124" s="9"/>
      <c r="D124" s="9"/>
      <c r="E124" s="9"/>
      <c r="F124" s="9"/>
      <c r="G124" s="8"/>
    </row>
    <row r="125" spans="1:7" ht="12.75" customHeight="1" x14ac:dyDescent="0.2">
      <c r="A125" s="10" t="s">
        <v>112</v>
      </c>
      <c r="B125" s="8"/>
      <c r="C125" s="9">
        <f t="shared" ref="C125:F125" si="5">SUM(C123:C124)</f>
        <v>0</v>
      </c>
      <c r="D125" s="9">
        <f t="shared" si="5"/>
        <v>0</v>
      </c>
      <c r="E125" s="9">
        <f t="shared" si="5"/>
        <v>0</v>
      </c>
      <c r="F125" s="9">
        <f t="shared" si="5"/>
        <v>0</v>
      </c>
    </row>
    <row r="126" spans="1:7" ht="12.75" customHeight="1" x14ac:dyDescent="0.2">
      <c r="A126" s="12"/>
      <c r="C126" s="9"/>
      <c r="D126" s="9"/>
      <c r="E126" s="9"/>
      <c r="F126" s="9"/>
      <c r="G126" s="8"/>
    </row>
    <row r="127" spans="1:7" ht="12.75" customHeight="1" x14ac:dyDescent="0.2">
      <c r="A127" s="89" t="s">
        <v>113</v>
      </c>
      <c r="B127" s="90"/>
      <c r="C127" s="33"/>
      <c r="D127" s="33"/>
      <c r="E127" s="9"/>
      <c r="F127" s="9"/>
      <c r="G127" s="8"/>
    </row>
    <row r="128" spans="1:7" ht="12.75" customHeight="1" x14ac:dyDescent="0.2">
      <c r="A128" s="27">
        <v>7820</v>
      </c>
      <c r="B128" s="28" t="s">
        <v>114</v>
      </c>
      <c r="C128" s="33"/>
      <c r="D128" s="33"/>
      <c r="E128" s="9"/>
      <c r="F128" s="9"/>
      <c r="G128" s="8"/>
    </row>
    <row r="129" spans="1:7" ht="12.75" customHeight="1" x14ac:dyDescent="0.2">
      <c r="A129" s="10">
        <v>7822</v>
      </c>
      <c r="B129" s="8" t="s">
        <v>115</v>
      </c>
      <c r="C129" s="33"/>
      <c r="D129" s="33"/>
      <c r="E129" s="9"/>
      <c r="F129" s="9"/>
      <c r="G129" s="8"/>
    </row>
    <row r="130" spans="1:7" ht="12.75" customHeight="1" x14ac:dyDescent="0.2">
      <c r="A130" s="7" t="s">
        <v>116</v>
      </c>
      <c r="B130" s="8"/>
      <c r="C130" s="33">
        <f>SUM(C128:C129)</f>
        <v>0</v>
      </c>
      <c r="D130" s="33">
        <f t="shared" ref="D130:F130" si="6">SUM(D128:D129)</f>
        <v>0</v>
      </c>
      <c r="E130" s="33">
        <f t="shared" si="6"/>
        <v>0</v>
      </c>
      <c r="F130" s="33">
        <f t="shared" si="6"/>
        <v>0</v>
      </c>
      <c r="G130" s="8"/>
    </row>
    <row r="131" spans="1:7" ht="12.75" customHeight="1" x14ac:dyDescent="0.2">
      <c r="A131" s="7" t="s">
        <v>117</v>
      </c>
      <c r="B131" s="19"/>
      <c r="C131" s="9">
        <f>SUM(C49,C120,C125,C130)</f>
        <v>-14722.29</v>
      </c>
      <c r="D131" s="9">
        <f t="shared" ref="D131:E131" si="7">SUM(D49,D120,D125)</f>
        <v>-18000</v>
      </c>
      <c r="E131" s="9">
        <f t="shared" si="7"/>
        <v>-22156.57</v>
      </c>
      <c r="F131" s="9">
        <f>SUM(F49,F120,F125,F130)</f>
        <v>-18650</v>
      </c>
      <c r="G131" s="8"/>
    </row>
    <row r="132" spans="1:7" ht="12.75" customHeight="1" x14ac:dyDescent="0.2">
      <c r="A132" s="7" t="s">
        <v>118</v>
      </c>
      <c r="B132" s="19"/>
      <c r="C132" s="9">
        <f t="shared" ref="C132:F132" si="8">SUM(C40,C131)</f>
        <v>5091.7099999999991</v>
      </c>
      <c r="D132" s="9">
        <f t="shared" si="8"/>
        <v>4000</v>
      </c>
      <c r="E132" s="9">
        <f t="shared" si="8"/>
        <v>8869.760000000002</v>
      </c>
      <c r="F132" s="9">
        <f t="shared" si="8"/>
        <v>6350</v>
      </c>
      <c r="G132" s="8"/>
    </row>
    <row r="133" spans="1:7" ht="12.75" customHeight="1" x14ac:dyDescent="0.2">
      <c r="A133" s="7" t="s">
        <v>119</v>
      </c>
      <c r="B133" s="8"/>
      <c r="C133" s="9"/>
      <c r="D133" s="9"/>
      <c r="E133" s="9"/>
      <c r="F133" s="9"/>
      <c r="G133" s="8"/>
    </row>
    <row r="134" spans="1:7" ht="12.75" customHeight="1" x14ac:dyDescent="0.2">
      <c r="A134" s="10">
        <v>8300</v>
      </c>
      <c r="B134" s="8" t="s">
        <v>120</v>
      </c>
      <c r="C134" s="9"/>
      <c r="D134" s="9"/>
      <c r="E134" s="9"/>
      <c r="F134" s="9"/>
      <c r="G134" s="8"/>
    </row>
    <row r="135" spans="1:7" ht="12.75" customHeight="1" x14ac:dyDescent="0.2">
      <c r="A135" s="10">
        <v>8310</v>
      </c>
      <c r="B135" s="8" t="s">
        <v>121</v>
      </c>
      <c r="C135" s="9"/>
      <c r="D135" s="9"/>
      <c r="E135" s="9"/>
      <c r="F135" s="9"/>
      <c r="G135" s="8"/>
    </row>
    <row r="136" spans="1:7" ht="12.75" customHeight="1" x14ac:dyDescent="0.2">
      <c r="A136" s="10">
        <v>8390</v>
      </c>
      <c r="B136" s="8" t="s">
        <v>122</v>
      </c>
      <c r="C136" s="9"/>
      <c r="D136" s="9"/>
      <c r="E136" s="9"/>
      <c r="F136" s="9"/>
      <c r="G136" s="8"/>
    </row>
    <row r="137" spans="1:7" ht="12.75" customHeight="1" x14ac:dyDescent="0.2">
      <c r="A137" s="10">
        <v>8400</v>
      </c>
      <c r="B137" s="8" t="s">
        <v>123</v>
      </c>
      <c r="C137" s="9"/>
      <c r="D137" s="9"/>
      <c r="E137" s="9"/>
      <c r="F137" s="9"/>
      <c r="G137" s="35"/>
    </row>
    <row r="138" spans="1:7" ht="12.75" customHeight="1" x14ac:dyDescent="0.2">
      <c r="A138" s="10">
        <v>8410</v>
      </c>
      <c r="B138" s="31" t="s">
        <v>124</v>
      </c>
      <c r="C138" s="9"/>
      <c r="D138" s="9"/>
      <c r="E138" s="9"/>
      <c r="F138" s="9"/>
      <c r="G138" s="35"/>
    </row>
    <row r="139" spans="1:7" ht="12.75" customHeight="1" x14ac:dyDescent="0.2">
      <c r="A139" s="10">
        <v>8422</v>
      </c>
      <c r="B139" s="31" t="s">
        <v>125</v>
      </c>
      <c r="C139" s="9"/>
      <c r="D139" s="9"/>
      <c r="E139" s="9"/>
      <c r="F139" s="9"/>
      <c r="G139" s="35"/>
    </row>
    <row r="140" spans="1:7" ht="12.75" customHeight="1" x14ac:dyDescent="0.2">
      <c r="A140" s="10">
        <v>8423</v>
      </c>
      <c r="B140" s="31" t="s">
        <v>126</v>
      </c>
      <c r="C140" s="9"/>
      <c r="D140" s="9"/>
      <c r="E140" s="9"/>
      <c r="F140" s="9"/>
      <c r="G140" s="8"/>
    </row>
    <row r="141" spans="1:7" ht="12.75" customHeight="1" x14ac:dyDescent="0.2">
      <c r="A141" s="10">
        <v>8710</v>
      </c>
      <c r="B141" s="31" t="s">
        <v>162</v>
      </c>
      <c r="C141" s="9"/>
      <c r="D141" s="9"/>
      <c r="E141" s="9"/>
      <c r="F141" s="9"/>
      <c r="G141" s="8"/>
    </row>
    <row r="142" spans="1:7" ht="12.75" customHeight="1" x14ac:dyDescent="0.2">
      <c r="A142" s="10" t="s">
        <v>127</v>
      </c>
      <c r="B142" s="19"/>
      <c r="C142" s="9">
        <f>SUM(C134:C141)</f>
        <v>0</v>
      </c>
      <c r="D142" s="9">
        <f t="shared" ref="D142:F142" si="9">SUM(D134:D141)</f>
        <v>0</v>
      </c>
      <c r="E142" s="9">
        <f t="shared" si="9"/>
        <v>0</v>
      </c>
      <c r="F142" s="9">
        <f t="shared" si="9"/>
        <v>0</v>
      </c>
      <c r="G142" s="8"/>
    </row>
    <row r="143" spans="1:7" ht="12.75" customHeight="1" x14ac:dyDescent="0.2">
      <c r="A143" s="7" t="s">
        <v>128</v>
      </c>
      <c r="B143" s="19"/>
      <c r="C143" s="9">
        <f t="shared" ref="C143:F143" si="10">SUM(C132,C142)</f>
        <v>5091.7099999999991</v>
      </c>
      <c r="D143" s="9">
        <f t="shared" si="10"/>
        <v>4000</v>
      </c>
      <c r="E143" s="9">
        <f t="shared" si="10"/>
        <v>8869.760000000002</v>
      </c>
      <c r="F143" s="9">
        <f t="shared" si="10"/>
        <v>6350</v>
      </c>
      <c r="G143" s="8"/>
    </row>
    <row r="144" spans="1:7" ht="12.75" customHeight="1" x14ac:dyDescent="0.2">
      <c r="A144" s="7" t="s">
        <v>129</v>
      </c>
      <c r="B144" s="19"/>
      <c r="C144" s="9">
        <f t="shared" ref="C144:F144" si="11">SUM(C143)</f>
        <v>5091.7099999999991</v>
      </c>
      <c r="D144" s="9">
        <f t="shared" si="11"/>
        <v>4000</v>
      </c>
      <c r="E144" s="9">
        <f t="shared" si="11"/>
        <v>8869.760000000002</v>
      </c>
      <c r="F144" s="9">
        <f t="shared" si="11"/>
        <v>6350</v>
      </c>
      <c r="G144" s="8"/>
    </row>
    <row r="145" spans="1:6" ht="12.75" customHeight="1" x14ac:dyDescent="0.2">
      <c r="A145" s="1"/>
      <c r="C145" s="18"/>
      <c r="D145" s="18"/>
      <c r="E145" s="18"/>
      <c r="F145" s="18"/>
    </row>
    <row r="146" spans="1:6" ht="12.75" customHeight="1" x14ac:dyDescent="0.2"/>
    <row r="147" spans="1:6" ht="12.75" customHeight="1" x14ac:dyDescent="0.2">
      <c r="A147" s="12"/>
      <c r="C147" s="18"/>
      <c r="D147" s="18"/>
      <c r="E147" s="18"/>
      <c r="F147" s="18"/>
    </row>
    <row r="148" spans="1:6" ht="12.75" customHeight="1" x14ac:dyDescent="0.2"/>
    <row r="149" spans="1:6" ht="12.75" customHeight="1" x14ac:dyDescent="0.2"/>
    <row r="150" spans="1:6" ht="12.75" customHeight="1" x14ac:dyDescent="0.2"/>
    <row r="151" spans="1:6" ht="12.75" customHeight="1" x14ac:dyDescent="0.2"/>
    <row r="152" spans="1:6" ht="12.75" customHeight="1" x14ac:dyDescent="0.2"/>
    <row r="153" spans="1:6" ht="12.75" customHeight="1" x14ac:dyDescent="0.2"/>
    <row r="154" spans="1:6" ht="12.75" customHeight="1" x14ac:dyDescent="0.2"/>
    <row r="155" spans="1:6" ht="12.75" customHeight="1" x14ac:dyDescent="0.2"/>
    <row r="156" spans="1:6" ht="12.75" customHeight="1" x14ac:dyDescent="0.2"/>
    <row r="157" spans="1:6" ht="12.75" customHeight="1" x14ac:dyDescent="0.2"/>
    <row r="158" spans="1:6" ht="12.75" customHeight="1" x14ac:dyDescent="0.2"/>
    <row r="159" spans="1:6" ht="12.75" customHeight="1" x14ac:dyDescent="0.2"/>
    <row r="160" spans="1:6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</sheetData>
  <mergeCells count="1">
    <mergeCell ref="A127:B127"/>
  </mergeCells>
  <pageMargins left="0.7" right="0.7" top="0.75" bottom="0.75" header="0" footer="0"/>
  <pageSetup orientation="landscape" r:id="rId1"/>
  <headerFooter>
    <oddHeader>&amp;C&amp;"Calibri"&amp;10&amp;K000000 Intern&amp;1#_x000D_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08"/>
  <sheetViews>
    <sheetView topLeftCell="A117" zoomScaleNormal="100" workbookViewId="0">
      <selection activeCell="E68" sqref="E68"/>
    </sheetView>
  </sheetViews>
  <sheetFormatPr defaultColWidth="14.42578125" defaultRowHeight="15" customHeight="1" x14ac:dyDescent="0.2"/>
  <cols>
    <col min="1" max="1" width="8.7109375" customWidth="1"/>
    <col min="2" max="2" width="35.42578125" customWidth="1"/>
    <col min="3" max="5" width="15" customWidth="1"/>
    <col min="6" max="6" width="12.42578125" bestFit="1" customWidth="1"/>
    <col min="7" max="7" width="69.85546875" bestFit="1" customWidth="1"/>
  </cols>
  <sheetData>
    <row r="1" spans="1:7" ht="12.75" customHeight="1" x14ac:dyDescent="0.2">
      <c r="A1" s="1" t="s">
        <v>146</v>
      </c>
      <c r="B1" s="2"/>
      <c r="C1" s="3"/>
      <c r="D1" s="3"/>
      <c r="E1" s="3"/>
      <c r="F1" s="3"/>
    </row>
    <row r="2" spans="1:7" ht="12.75" customHeight="1" x14ac:dyDescent="0.2">
      <c r="A2" s="4" t="s">
        <v>1</v>
      </c>
      <c r="B2" s="5"/>
      <c r="C2" s="6" t="s">
        <v>153</v>
      </c>
      <c r="D2" s="6" t="s">
        <v>154</v>
      </c>
      <c r="E2" s="6" t="s">
        <v>174</v>
      </c>
      <c r="F2" s="6" t="s">
        <v>175</v>
      </c>
      <c r="G2" s="5" t="s">
        <v>131</v>
      </c>
    </row>
    <row r="3" spans="1:7" ht="12.75" customHeight="1" x14ac:dyDescent="0.2">
      <c r="A3" s="7" t="s">
        <v>4</v>
      </c>
      <c r="B3" s="8"/>
      <c r="C3" s="9"/>
      <c r="D3" s="9"/>
      <c r="E3" s="76"/>
      <c r="F3" s="9"/>
      <c r="G3" s="8"/>
    </row>
    <row r="4" spans="1:7" ht="12.75" customHeight="1" x14ac:dyDescent="0.2">
      <c r="A4" s="7" t="s">
        <v>5</v>
      </c>
      <c r="B4" s="8"/>
      <c r="C4" s="9"/>
      <c r="D4" s="9"/>
      <c r="E4" s="9"/>
      <c r="F4" s="9"/>
      <c r="G4" s="8"/>
    </row>
    <row r="5" spans="1:7" ht="12.75" customHeight="1" x14ac:dyDescent="0.2">
      <c r="A5" s="10">
        <v>3010</v>
      </c>
      <c r="B5" s="8" t="s">
        <v>6</v>
      </c>
      <c r="C5" s="9"/>
      <c r="D5" s="9"/>
      <c r="E5" s="9"/>
      <c r="F5" s="9"/>
      <c r="G5" s="8"/>
    </row>
    <row r="6" spans="1:7" ht="12.75" customHeight="1" x14ac:dyDescent="0.2">
      <c r="A6" s="10">
        <v>3011</v>
      </c>
      <c r="B6" s="8" t="s">
        <v>7</v>
      </c>
      <c r="C6" s="9"/>
      <c r="D6" s="9"/>
      <c r="E6" s="9"/>
      <c r="F6" s="9"/>
      <c r="G6" s="8"/>
    </row>
    <row r="7" spans="1:7" ht="12.75" customHeight="1" x14ac:dyDescent="0.2">
      <c r="A7" s="10">
        <v>3012</v>
      </c>
      <c r="B7" s="8" t="s">
        <v>8</v>
      </c>
      <c r="C7" s="9"/>
      <c r="D7" s="9"/>
      <c r="E7" s="9"/>
      <c r="F7" s="9"/>
      <c r="G7" s="8"/>
    </row>
    <row r="8" spans="1:7" ht="12.75" customHeight="1" x14ac:dyDescent="0.2">
      <c r="A8" s="10">
        <v>3013</v>
      </c>
      <c r="B8" s="8" t="s">
        <v>9</v>
      </c>
      <c r="C8" s="9"/>
      <c r="D8" s="9"/>
      <c r="E8" s="9"/>
      <c r="F8" s="9"/>
      <c r="G8" s="8"/>
    </row>
    <row r="9" spans="1:7" ht="12.75" customHeight="1" x14ac:dyDescent="0.2">
      <c r="A9" s="10">
        <v>3014</v>
      </c>
      <c r="B9" s="8" t="s">
        <v>10</v>
      </c>
      <c r="C9" s="9"/>
      <c r="D9" s="9"/>
      <c r="E9" s="9"/>
      <c r="F9" s="9"/>
      <c r="G9" s="8"/>
    </row>
    <row r="10" spans="1:7" ht="12.75" customHeight="1" x14ac:dyDescent="0.2">
      <c r="A10" s="10">
        <v>3015</v>
      </c>
      <c r="B10" s="8" t="s">
        <v>11</v>
      </c>
      <c r="C10" s="9"/>
      <c r="D10" s="9"/>
      <c r="E10" s="9"/>
      <c r="F10" s="9"/>
      <c r="G10" s="8"/>
    </row>
    <row r="11" spans="1:7" ht="12.75" customHeight="1" x14ac:dyDescent="0.2">
      <c r="A11" s="10">
        <v>3016</v>
      </c>
      <c r="B11" s="8" t="s">
        <v>12</v>
      </c>
      <c r="C11" s="9"/>
      <c r="D11" s="9"/>
      <c r="E11" s="9"/>
      <c r="F11" s="9"/>
      <c r="G11" s="8"/>
    </row>
    <row r="12" spans="1:7" ht="12.75" customHeight="1" x14ac:dyDescent="0.2">
      <c r="A12" s="10">
        <v>3017</v>
      </c>
      <c r="B12" s="8" t="s">
        <v>132</v>
      </c>
      <c r="C12" s="9"/>
      <c r="D12" s="9"/>
      <c r="E12" s="9"/>
      <c r="F12" s="9"/>
      <c r="G12" s="8"/>
    </row>
    <row r="13" spans="1:7" ht="12.75" customHeight="1" x14ac:dyDescent="0.2">
      <c r="A13" s="10">
        <v>3018</v>
      </c>
      <c r="B13" s="8" t="s">
        <v>14</v>
      </c>
      <c r="C13" s="9"/>
      <c r="D13" s="9"/>
      <c r="E13" s="9"/>
      <c r="F13" s="9"/>
      <c r="G13" s="8"/>
    </row>
    <row r="14" spans="1:7" ht="12.75" customHeight="1" x14ac:dyDescent="0.2">
      <c r="A14" s="10">
        <v>3020</v>
      </c>
      <c r="B14" s="8" t="s">
        <v>15</v>
      </c>
      <c r="C14" s="9"/>
      <c r="D14" s="9"/>
      <c r="E14" s="9"/>
      <c r="F14" s="9"/>
      <c r="G14" s="8"/>
    </row>
    <row r="15" spans="1:7" ht="12.75" customHeight="1" x14ac:dyDescent="0.2">
      <c r="A15" s="10">
        <v>3021</v>
      </c>
      <c r="B15" s="8" t="s">
        <v>16</v>
      </c>
      <c r="C15" s="9"/>
      <c r="D15" s="9"/>
      <c r="E15" s="9"/>
      <c r="F15" s="9"/>
      <c r="G15" s="8"/>
    </row>
    <row r="16" spans="1:7" ht="12.75" customHeight="1" x14ac:dyDescent="0.2">
      <c r="A16" s="10">
        <v>3022</v>
      </c>
      <c r="B16" s="8" t="s">
        <v>17</v>
      </c>
      <c r="C16" s="9"/>
      <c r="D16" s="9"/>
      <c r="E16" s="9"/>
      <c r="F16" s="9"/>
      <c r="G16" s="8"/>
    </row>
    <row r="17" spans="1:7" ht="12.75" customHeight="1" x14ac:dyDescent="0.2">
      <c r="A17" s="10">
        <v>3023</v>
      </c>
      <c r="B17" s="8" t="s">
        <v>159</v>
      </c>
      <c r="C17" s="9"/>
      <c r="D17" s="9"/>
      <c r="E17" s="9"/>
      <c r="F17" s="9"/>
      <c r="G17" s="8"/>
    </row>
    <row r="18" spans="1:7" ht="12.75" customHeight="1" x14ac:dyDescent="0.2">
      <c r="A18" s="10">
        <v>3024</v>
      </c>
      <c r="B18" s="8" t="s">
        <v>167</v>
      </c>
      <c r="C18" s="9"/>
      <c r="D18" s="9"/>
      <c r="E18" s="9"/>
      <c r="F18" s="9"/>
      <c r="G18" s="8"/>
    </row>
    <row r="19" spans="1:7" ht="12.75" customHeight="1" x14ac:dyDescent="0.2">
      <c r="A19" s="10">
        <v>3025</v>
      </c>
      <c r="B19" s="8" t="s">
        <v>18</v>
      </c>
      <c r="C19" s="9"/>
      <c r="D19" s="9"/>
      <c r="E19" s="9"/>
      <c r="F19" s="9"/>
      <c r="G19" s="8"/>
    </row>
    <row r="20" spans="1:7" ht="12.75" customHeight="1" x14ac:dyDescent="0.2">
      <c r="A20" s="10">
        <v>3026</v>
      </c>
      <c r="B20" s="8" t="s">
        <v>134</v>
      </c>
      <c r="C20" s="9"/>
      <c r="D20" s="9"/>
      <c r="E20" s="9"/>
      <c r="F20" s="9"/>
      <c r="G20" s="8"/>
    </row>
    <row r="21" spans="1:7" ht="12.75" customHeight="1" x14ac:dyDescent="0.2">
      <c r="A21" s="10">
        <v>3028</v>
      </c>
      <c r="B21" s="8" t="s">
        <v>20</v>
      </c>
      <c r="C21" s="9">
        <v>16800</v>
      </c>
      <c r="D21" s="9">
        <v>7000</v>
      </c>
      <c r="E21" s="9">
        <v>10500</v>
      </c>
      <c r="F21" s="9">
        <v>10000</v>
      </c>
      <c r="G21" s="8" t="s">
        <v>191</v>
      </c>
    </row>
    <row r="22" spans="1:7" ht="12.75" customHeight="1" x14ac:dyDescent="0.2">
      <c r="A22" s="10">
        <v>3029</v>
      </c>
      <c r="B22" s="8" t="s">
        <v>137</v>
      </c>
      <c r="C22" s="9"/>
      <c r="D22" s="9"/>
      <c r="E22" s="9"/>
      <c r="F22" s="9"/>
      <c r="G22" s="8"/>
    </row>
    <row r="23" spans="1:7" ht="12.75" customHeight="1" x14ac:dyDescent="0.2">
      <c r="A23" s="10">
        <v>3030</v>
      </c>
      <c r="B23" s="8" t="s">
        <v>22</v>
      </c>
      <c r="C23" s="9"/>
      <c r="D23" s="9"/>
      <c r="E23" s="9"/>
      <c r="F23" s="9"/>
      <c r="G23" s="8"/>
    </row>
    <row r="24" spans="1:7" ht="12.75" customHeight="1" x14ac:dyDescent="0.2">
      <c r="A24" s="10">
        <v>3040</v>
      </c>
      <c r="B24" s="8" t="s">
        <v>158</v>
      </c>
      <c r="C24" s="9"/>
      <c r="D24" s="9"/>
      <c r="E24" s="9">
        <v>2600</v>
      </c>
      <c r="F24" s="9">
        <v>2000</v>
      </c>
      <c r="G24" s="8"/>
    </row>
    <row r="25" spans="1:7" ht="12.75" customHeight="1" x14ac:dyDescent="0.2">
      <c r="A25" s="10">
        <v>3050</v>
      </c>
      <c r="B25" s="8" t="s">
        <v>23</v>
      </c>
      <c r="C25" s="9"/>
      <c r="D25" s="9"/>
      <c r="E25" s="9"/>
      <c r="F25" s="9"/>
      <c r="G25" s="8"/>
    </row>
    <row r="26" spans="1:7" ht="12.75" customHeight="1" x14ac:dyDescent="0.2">
      <c r="A26" s="10">
        <v>3051</v>
      </c>
      <c r="B26" s="8" t="s">
        <v>24</v>
      </c>
      <c r="C26" s="9"/>
      <c r="D26" s="9"/>
      <c r="E26" s="9"/>
      <c r="F26" s="9"/>
      <c r="G26" s="8"/>
    </row>
    <row r="27" spans="1:7" ht="12.75" customHeight="1" x14ac:dyDescent="0.2">
      <c r="A27" s="10">
        <v>3055</v>
      </c>
      <c r="B27" s="8" t="s">
        <v>25</v>
      </c>
      <c r="C27" s="9"/>
      <c r="D27" s="9"/>
      <c r="E27" s="9"/>
      <c r="F27" s="9"/>
      <c r="G27" s="8"/>
    </row>
    <row r="28" spans="1:7" ht="12.75" customHeight="1" x14ac:dyDescent="0.2">
      <c r="A28" s="10">
        <v>3740</v>
      </c>
      <c r="B28" s="8" t="s">
        <v>26</v>
      </c>
      <c r="C28" s="9"/>
      <c r="D28" s="9"/>
      <c r="E28" s="9"/>
      <c r="F28" s="9"/>
      <c r="G28" s="8"/>
    </row>
    <row r="29" spans="1:7" ht="12.75" customHeight="1" x14ac:dyDescent="0.2">
      <c r="A29" s="7" t="s">
        <v>27</v>
      </c>
      <c r="B29" s="7"/>
      <c r="C29" s="9">
        <f t="shared" ref="C29:F29" si="0">SUM(C5:C28)</f>
        <v>16800</v>
      </c>
      <c r="D29" s="9">
        <f t="shared" si="0"/>
        <v>7000</v>
      </c>
      <c r="E29" s="9">
        <f t="shared" si="0"/>
        <v>13100</v>
      </c>
      <c r="F29" s="9">
        <f t="shared" si="0"/>
        <v>12000</v>
      </c>
      <c r="G29" s="8"/>
    </row>
    <row r="30" spans="1:7" ht="12.75" customHeight="1" x14ac:dyDescent="0.2">
      <c r="A30" s="12"/>
      <c r="B30" s="1"/>
      <c r="C30" s="9"/>
      <c r="D30" s="9"/>
      <c r="E30" s="18"/>
      <c r="F30" s="18"/>
      <c r="G30" s="17"/>
    </row>
    <row r="31" spans="1:7" ht="12.75" customHeight="1" x14ac:dyDescent="0.2">
      <c r="A31" s="13" t="s">
        <v>28</v>
      </c>
      <c r="B31" s="14"/>
      <c r="C31" s="9"/>
      <c r="D31" s="9"/>
      <c r="E31" s="30"/>
      <c r="F31" s="30"/>
      <c r="G31" s="35"/>
    </row>
    <row r="32" spans="1:7" ht="12.75" customHeight="1" x14ac:dyDescent="0.2">
      <c r="A32" s="13">
        <v>3985</v>
      </c>
      <c r="B32" s="16" t="s">
        <v>29</v>
      </c>
      <c r="C32" s="9"/>
      <c r="D32" s="9"/>
      <c r="E32" s="9">
        <v>4306</v>
      </c>
      <c r="F32" s="9"/>
      <c r="G32" s="35" t="s">
        <v>179</v>
      </c>
    </row>
    <row r="33" spans="1:7" ht="12.75" customHeight="1" x14ac:dyDescent="0.2">
      <c r="A33" s="13">
        <v>3986</v>
      </c>
      <c r="B33" s="16" t="s">
        <v>183</v>
      </c>
      <c r="C33" s="9"/>
      <c r="D33" s="9"/>
      <c r="E33" s="9"/>
      <c r="F33" s="9"/>
      <c r="G33" s="35"/>
    </row>
    <row r="34" spans="1:7" ht="12.75" customHeight="1" x14ac:dyDescent="0.2">
      <c r="A34" s="13">
        <v>3987</v>
      </c>
      <c r="B34" s="16" t="s">
        <v>30</v>
      </c>
      <c r="C34" s="9">
        <v>10971</v>
      </c>
      <c r="D34" s="9"/>
      <c r="E34" s="9"/>
      <c r="F34" s="9"/>
      <c r="G34" s="35"/>
    </row>
    <row r="35" spans="1:7" ht="12.75" customHeight="1" x14ac:dyDescent="0.2">
      <c r="A35" s="13">
        <v>3988</v>
      </c>
      <c r="B35" s="16" t="s">
        <v>31</v>
      </c>
      <c r="C35" s="9"/>
      <c r="D35" s="9"/>
      <c r="E35" s="9"/>
      <c r="F35" s="9"/>
      <c r="G35" s="35"/>
    </row>
    <row r="36" spans="1:7" ht="12.75" customHeight="1" x14ac:dyDescent="0.2">
      <c r="A36" s="10">
        <v>3989</v>
      </c>
      <c r="B36" s="10" t="s">
        <v>32</v>
      </c>
      <c r="C36" s="9"/>
      <c r="D36" s="9"/>
      <c r="E36" s="9"/>
      <c r="F36" s="9"/>
      <c r="G36" s="8"/>
    </row>
    <row r="37" spans="1:7" ht="12.75" customHeight="1" x14ac:dyDescent="0.2">
      <c r="A37" s="10">
        <v>3990</v>
      </c>
      <c r="B37" s="10" t="s">
        <v>33</v>
      </c>
      <c r="C37" s="9"/>
      <c r="D37" s="9"/>
      <c r="E37" s="9"/>
      <c r="F37" s="9"/>
      <c r="G37" s="8"/>
    </row>
    <row r="38" spans="1:7" ht="12.75" customHeight="1" x14ac:dyDescent="0.2">
      <c r="A38" s="7" t="s">
        <v>34</v>
      </c>
      <c r="B38" s="7"/>
      <c r="C38" s="9">
        <f t="shared" ref="C38:F38" si="1">SUM(C32:C37)</f>
        <v>10971</v>
      </c>
      <c r="D38" s="9">
        <f t="shared" si="1"/>
        <v>0</v>
      </c>
      <c r="E38" s="9">
        <f t="shared" si="1"/>
        <v>4306</v>
      </c>
      <c r="F38" s="9">
        <f t="shared" si="1"/>
        <v>0</v>
      </c>
      <c r="G38" s="8"/>
    </row>
    <row r="39" spans="1:7" ht="12.75" customHeight="1" x14ac:dyDescent="0.2">
      <c r="A39" s="12"/>
      <c r="B39" s="1"/>
      <c r="C39" s="9"/>
      <c r="D39" s="9"/>
      <c r="E39" s="9"/>
      <c r="F39" s="9"/>
      <c r="G39" s="17"/>
    </row>
    <row r="40" spans="1:7" ht="12.75" customHeight="1" x14ac:dyDescent="0.2">
      <c r="A40" s="1" t="s">
        <v>35</v>
      </c>
      <c r="B40" s="2"/>
      <c r="C40" s="9">
        <f t="shared" ref="C40:F40" si="2">SUM(C29,C38)</f>
        <v>27771</v>
      </c>
      <c r="D40" s="9">
        <f t="shared" si="2"/>
        <v>7000</v>
      </c>
      <c r="E40" s="9">
        <f t="shared" si="2"/>
        <v>17406</v>
      </c>
      <c r="F40" s="9">
        <f t="shared" si="2"/>
        <v>12000</v>
      </c>
      <c r="G40" s="2"/>
    </row>
    <row r="41" spans="1:7" ht="12.75" customHeight="1" x14ac:dyDescent="0.2">
      <c r="A41" s="1"/>
      <c r="B41" s="2"/>
      <c r="C41" s="9"/>
      <c r="D41" s="9"/>
      <c r="E41" s="18"/>
      <c r="F41" s="18"/>
      <c r="G41" s="2"/>
    </row>
    <row r="42" spans="1:7" ht="12.75" customHeight="1" x14ac:dyDescent="0.2">
      <c r="A42" s="7" t="s">
        <v>36</v>
      </c>
      <c r="B42" s="19"/>
      <c r="C42" s="9"/>
      <c r="D42" s="9"/>
      <c r="E42" s="9"/>
      <c r="F42" s="9"/>
      <c r="G42" s="8"/>
    </row>
    <row r="43" spans="1:7" ht="12.75" customHeight="1" x14ac:dyDescent="0.2">
      <c r="A43" s="7" t="s">
        <v>37</v>
      </c>
      <c r="B43" s="19"/>
      <c r="C43" s="9"/>
      <c r="D43" s="9"/>
      <c r="E43" s="9"/>
      <c r="F43" s="9"/>
      <c r="G43" s="8"/>
    </row>
    <row r="44" spans="1:7" ht="12.75" customHeight="1" x14ac:dyDescent="0.2">
      <c r="A44" s="10">
        <v>4010</v>
      </c>
      <c r="B44" s="8" t="s">
        <v>38</v>
      </c>
      <c r="C44" s="9"/>
      <c r="D44" s="9"/>
      <c r="E44" s="9"/>
      <c r="F44" s="9"/>
      <c r="G44" s="8"/>
    </row>
    <row r="45" spans="1:7" ht="12.75" customHeight="1" x14ac:dyDescent="0.2">
      <c r="A45" s="10">
        <v>4011</v>
      </c>
      <c r="B45" s="8" t="s">
        <v>39</v>
      </c>
      <c r="C45" s="9"/>
      <c r="D45" s="9"/>
      <c r="E45" s="9"/>
      <c r="F45" s="9"/>
      <c r="G45" s="8"/>
    </row>
    <row r="46" spans="1:7" ht="12.75" customHeight="1" x14ac:dyDescent="0.2">
      <c r="A46" s="10">
        <v>4012</v>
      </c>
      <c r="B46" s="8" t="s">
        <v>40</v>
      </c>
      <c r="C46" s="9"/>
      <c r="D46" s="9"/>
      <c r="E46" s="9"/>
      <c r="F46" s="9"/>
      <c r="G46" s="8"/>
    </row>
    <row r="47" spans="1:7" ht="12.75" customHeight="1" x14ac:dyDescent="0.2">
      <c r="A47" s="10">
        <v>4019</v>
      </c>
      <c r="B47" s="8" t="s">
        <v>41</v>
      </c>
      <c r="C47" s="9"/>
      <c r="D47" s="9"/>
      <c r="E47" s="9"/>
      <c r="F47" s="9"/>
      <c r="G47" s="8"/>
    </row>
    <row r="48" spans="1:7" ht="12.75" customHeight="1" x14ac:dyDescent="0.2">
      <c r="A48" s="10">
        <v>4055</v>
      </c>
      <c r="B48" s="8" t="s">
        <v>42</v>
      </c>
      <c r="C48" s="9"/>
      <c r="D48" s="9"/>
      <c r="E48" s="9"/>
      <c r="F48" s="9"/>
      <c r="G48" s="8"/>
    </row>
    <row r="49" spans="1:7" ht="12.75" customHeight="1" x14ac:dyDescent="0.2">
      <c r="A49" s="7" t="s">
        <v>43</v>
      </c>
      <c r="B49" s="19"/>
      <c r="C49" s="9">
        <f>SUM(C44:C48)</f>
        <v>0</v>
      </c>
      <c r="D49" s="9">
        <f t="shared" ref="D49:F49" si="3">SUM(D44:D48)</f>
        <v>0</v>
      </c>
      <c r="E49" s="9">
        <f t="shared" si="3"/>
        <v>0</v>
      </c>
      <c r="F49" s="9">
        <f t="shared" si="3"/>
        <v>0</v>
      </c>
      <c r="G49" s="8"/>
    </row>
    <row r="50" spans="1:7" ht="12.75" customHeight="1" x14ac:dyDescent="0.2">
      <c r="A50" s="12"/>
      <c r="B50" s="2"/>
      <c r="C50" s="9"/>
      <c r="D50" s="9"/>
      <c r="E50" s="9"/>
      <c r="F50" s="9"/>
      <c r="G50" s="17"/>
    </row>
    <row r="51" spans="1:7" ht="12.75" customHeight="1" x14ac:dyDescent="0.2">
      <c r="A51" s="2" t="s">
        <v>44</v>
      </c>
      <c r="B51" s="2"/>
      <c r="C51" s="9">
        <f t="shared" ref="C51:F51" si="4">SUM(C40,C49)</f>
        <v>27771</v>
      </c>
      <c r="D51" s="9">
        <f t="shared" si="4"/>
        <v>7000</v>
      </c>
      <c r="E51" s="9">
        <f t="shared" si="4"/>
        <v>17406</v>
      </c>
      <c r="F51" s="9">
        <f t="shared" si="4"/>
        <v>12000</v>
      </c>
    </row>
    <row r="52" spans="1:7" ht="12.75" customHeight="1" x14ac:dyDescent="0.2">
      <c r="A52" s="4" t="s">
        <v>1</v>
      </c>
      <c r="B52" s="5"/>
      <c r="C52" s="6" t="s">
        <v>153</v>
      </c>
      <c r="D52" s="6" t="s">
        <v>154</v>
      </c>
      <c r="E52" s="6" t="s">
        <v>174</v>
      </c>
      <c r="F52" s="6" t="s">
        <v>175</v>
      </c>
      <c r="G52" s="5" t="s">
        <v>131</v>
      </c>
    </row>
    <row r="53" spans="1:7" ht="12.75" customHeight="1" x14ac:dyDescent="0.2">
      <c r="A53" s="7" t="s">
        <v>45</v>
      </c>
      <c r="B53" s="19"/>
      <c r="C53" s="9"/>
      <c r="D53" s="9"/>
      <c r="E53" s="9"/>
      <c r="F53" s="9"/>
      <c r="G53" s="8"/>
    </row>
    <row r="54" spans="1:7" ht="12.75" customHeight="1" x14ac:dyDescent="0.2">
      <c r="A54" s="10">
        <v>5011</v>
      </c>
      <c r="B54" s="8" t="s">
        <v>46</v>
      </c>
      <c r="C54" s="9">
        <v>-5000</v>
      </c>
      <c r="D54" s="9">
        <v>-5000</v>
      </c>
      <c r="E54" s="9">
        <v>-5000</v>
      </c>
      <c r="F54" s="9">
        <v>-5000</v>
      </c>
      <c r="G54" s="8"/>
    </row>
    <row r="55" spans="1:7" ht="12.75" customHeight="1" x14ac:dyDescent="0.2">
      <c r="A55" s="10">
        <v>5012</v>
      </c>
      <c r="B55" s="8" t="s">
        <v>47</v>
      </c>
      <c r="C55" s="9"/>
      <c r="D55" s="9"/>
      <c r="E55" s="9"/>
      <c r="F55" s="9"/>
      <c r="G55" s="8"/>
    </row>
    <row r="56" spans="1:7" ht="12.75" customHeight="1" x14ac:dyDescent="0.2">
      <c r="A56" s="10">
        <v>5013</v>
      </c>
      <c r="B56" s="8" t="s">
        <v>48</v>
      </c>
      <c r="C56" s="9"/>
      <c r="D56" s="9"/>
      <c r="E56" s="9"/>
      <c r="F56" s="9"/>
      <c r="G56" s="8"/>
    </row>
    <row r="57" spans="1:7" ht="12.75" customHeight="1" x14ac:dyDescent="0.2">
      <c r="A57" s="10">
        <v>5014</v>
      </c>
      <c r="B57" s="8" t="s">
        <v>49</v>
      </c>
      <c r="C57" s="9"/>
      <c r="D57" s="9"/>
      <c r="E57" s="9"/>
      <c r="F57" s="9"/>
      <c r="G57" s="8"/>
    </row>
    <row r="58" spans="1:7" ht="12.75" customHeight="1" x14ac:dyDescent="0.2">
      <c r="A58" s="10">
        <v>5050</v>
      </c>
      <c r="B58" s="8" t="s">
        <v>50</v>
      </c>
      <c r="C58" s="9"/>
      <c r="D58" s="9"/>
      <c r="E58" s="9"/>
      <c r="F58" s="9"/>
      <c r="G58" s="8"/>
    </row>
    <row r="59" spans="1:7" ht="12.75" customHeight="1" x14ac:dyDescent="0.2">
      <c r="A59" s="10">
        <v>5060</v>
      </c>
      <c r="B59" s="8" t="s">
        <v>51</v>
      </c>
      <c r="C59" s="9">
        <v>-2736</v>
      </c>
      <c r="D59" s="9">
        <v>-3000</v>
      </c>
      <c r="E59" s="9">
        <v>-4742.9799999999996</v>
      </c>
      <c r="F59" s="9">
        <v>-5000</v>
      </c>
      <c r="G59" s="8"/>
    </row>
    <row r="60" spans="1:7" ht="12.75" customHeight="1" x14ac:dyDescent="0.2">
      <c r="A60" s="10">
        <v>5070</v>
      </c>
      <c r="B60" s="8" t="s">
        <v>52</v>
      </c>
      <c r="C60" s="9">
        <v>-7680</v>
      </c>
      <c r="D60" s="9">
        <v>-8000</v>
      </c>
      <c r="E60" s="9">
        <v>-315.19</v>
      </c>
      <c r="F60" s="9">
        <v>-2000</v>
      </c>
      <c r="G60" s="41" t="s">
        <v>196</v>
      </c>
    </row>
    <row r="61" spans="1:7" ht="12.75" customHeight="1" x14ac:dyDescent="0.2">
      <c r="A61" s="10">
        <v>5080</v>
      </c>
      <c r="B61" s="8" t="s">
        <v>53</v>
      </c>
      <c r="C61" s="9"/>
      <c r="D61" s="9">
        <v>-2000</v>
      </c>
      <c r="E61" s="9">
        <v>-239</v>
      </c>
      <c r="F61" s="9">
        <v>-1000</v>
      </c>
      <c r="G61" s="8"/>
    </row>
    <row r="62" spans="1:7" ht="12.75" customHeight="1" x14ac:dyDescent="0.2">
      <c r="A62" s="10">
        <v>5090</v>
      </c>
      <c r="B62" s="8" t="s">
        <v>54</v>
      </c>
      <c r="C62" s="9"/>
      <c r="D62" s="9"/>
      <c r="E62" s="9"/>
      <c r="F62" s="9"/>
      <c r="G62" s="8"/>
    </row>
    <row r="63" spans="1:7" ht="12.75" customHeight="1" x14ac:dyDescent="0.2">
      <c r="A63" s="10">
        <v>5160</v>
      </c>
      <c r="B63" s="8" t="s">
        <v>55</v>
      </c>
      <c r="C63" s="9">
        <v>-3133</v>
      </c>
      <c r="D63" s="9">
        <v>-5000</v>
      </c>
      <c r="E63" s="9">
        <v>-3730.02</v>
      </c>
      <c r="F63" s="9">
        <v>-4000</v>
      </c>
      <c r="G63" s="8"/>
    </row>
    <row r="64" spans="1:7" ht="12.75" customHeight="1" x14ac:dyDescent="0.2">
      <c r="A64" s="10">
        <v>5210</v>
      </c>
      <c r="B64" s="8" t="s">
        <v>56</v>
      </c>
      <c r="C64" s="9"/>
      <c r="D64" s="9"/>
      <c r="E64" s="9"/>
      <c r="F64" s="9"/>
      <c r="G64" s="19"/>
    </row>
    <row r="65" spans="1:7" ht="12.75" customHeight="1" x14ac:dyDescent="0.2">
      <c r="A65" s="10">
        <v>5220</v>
      </c>
      <c r="B65" s="8" t="s">
        <v>57</v>
      </c>
      <c r="C65" s="9"/>
      <c r="D65" s="9"/>
      <c r="E65" s="9"/>
      <c r="F65" s="9"/>
      <c r="G65" s="19"/>
    </row>
    <row r="66" spans="1:7" ht="12.75" customHeight="1" x14ac:dyDescent="0.2">
      <c r="A66" s="10">
        <v>5290</v>
      </c>
      <c r="B66" s="8" t="s">
        <v>58</v>
      </c>
      <c r="C66" s="9"/>
      <c r="D66" s="9"/>
      <c r="E66" s="9"/>
      <c r="F66" s="9"/>
      <c r="G66" s="8"/>
    </row>
    <row r="67" spans="1:7" ht="12.75" customHeight="1" x14ac:dyDescent="0.2">
      <c r="A67" s="10">
        <v>5310</v>
      </c>
      <c r="B67" s="8" t="s">
        <v>59</v>
      </c>
      <c r="C67" s="9">
        <v>-35012</v>
      </c>
      <c r="D67" s="9">
        <v>-35000</v>
      </c>
      <c r="E67" s="9">
        <v>-23925</v>
      </c>
      <c r="F67" s="9">
        <v>-25000</v>
      </c>
      <c r="G67" s="8"/>
    </row>
    <row r="68" spans="1:7" ht="12.75" x14ac:dyDescent="0.2">
      <c r="A68" s="10">
        <v>5410</v>
      </c>
      <c r="B68" s="8" t="s">
        <v>60</v>
      </c>
      <c r="C68" s="9">
        <v>-2374.8000000000002</v>
      </c>
      <c r="D68" s="9">
        <v>-1000</v>
      </c>
      <c r="E68" s="9">
        <v>-12596.4</v>
      </c>
      <c r="F68" s="9">
        <v>0</v>
      </c>
      <c r="G68" s="42"/>
    </row>
    <row r="69" spans="1:7" ht="12.75" customHeight="1" x14ac:dyDescent="0.2">
      <c r="A69" s="10">
        <v>5422</v>
      </c>
      <c r="B69" s="8" t="s">
        <v>61</v>
      </c>
      <c r="C69" s="9"/>
      <c r="D69" s="9"/>
      <c r="E69" s="9"/>
      <c r="F69" s="9"/>
      <c r="G69" s="8"/>
    </row>
    <row r="70" spans="1:7" ht="12.75" customHeight="1" x14ac:dyDescent="0.2">
      <c r="A70" s="10">
        <v>5460</v>
      </c>
      <c r="B70" s="8" t="s">
        <v>62</v>
      </c>
      <c r="C70" s="9">
        <v>-995.1</v>
      </c>
      <c r="D70" s="9"/>
      <c r="E70" s="9">
        <v>-1172.58</v>
      </c>
      <c r="F70" s="9"/>
      <c r="G70" s="8"/>
    </row>
    <row r="71" spans="1:7" ht="12.75" customHeight="1" x14ac:dyDescent="0.2">
      <c r="A71" s="10">
        <v>5461</v>
      </c>
      <c r="B71" s="8" t="s">
        <v>63</v>
      </c>
      <c r="C71" s="9"/>
      <c r="D71" s="9"/>
      <c r="E71" s="9"/>
      <c r="F71" s="9"/>
      <c r="G71" s="8"/>
    </row>
    <row r="72" spans="1:7" ht="12.75" customHeight="1" x14ac:dyDescent="0.2">
      <c r="A72" s="10">
        <v>5469</v>
      </c>
      <c r="B72" s="8" t="s">
        <v>64</v>
      </c>
      <c r="C72" s="9"/>
      <c r="D72" s="9"/>
      <c r="E72" s="9"/>
      <c r="F72" s="9"/>
      <c r="G72" s="8"/>
    </row>
    <row r="73" spans="1:7" ht="12.75" customHeight="1" x14ac:dyDescent="0.2">
      <c r="A73" s="10">
        <v>5471</v>
      </c>
      <c r="B73" s="8" t="s">
        <v>65</v>
      </c>
      <c r="C73" s="9"/>
      <c r="D73" s="9"/>
      <c r="E73" s="9"/>
      <c r="F73" s="9"/>
      <c r="G73" s="8"/>
    </row>
    <row r="74" spans="1:7" ht="12.75" customHeight="1" x14ac:dyDescent="0.2">
      <c r="A74" s="10">
        <v>5472</v>
      </c>
      <c r="B74" s="8" t="s">
        <v>66</v>
      </c>
      <c r="C74" s="9"/>
      <c r="D74" s="9"/>
      <c r="E74" s="9"/>
      <c r="F74" s="9"/>
      <c r="G74" s="8"/>
    </row>
    <row r="75" spans="1:7" ht="12.75" customHeight="1" x14ac:dyDescent="0.2">
      <c r="A75" s="10">
        <v>5500</v>
      </c>
      <c r="B75" s="8" t="s">
        <v>67</v>
      </c>
      <c r="C75" s="9">
        <v>-6265</v>
      </c>
      <c r="D75" s="9">
        <v>-2000</v>
      </c>
      <c r="E75" s="9"/>
      <c r="F75" s="9">
        <v>-2000</v>
      </c>
      <c r="G75" s="43"/>
    </row>
    <row r="76" spans="1:7" ht="12.75" customHeight="1" x14ac:dyDescent="0.2">
      <c r="A76" s="10">
        <v>5611</v>
      </c>
      <c r="B76" s="8" t="s">
        <v>68</v>
      </c>
      <c r="C76" s="9">
        <v>-1366.78</v>
      </c>
      <c r="D76" s="9">
        <v>-2000</v>
      </c>
      <c r="E76" s="9">
        <v>-816.55</v>
      </c>
      <c r="F76" s="9">
        <v>-1000</v>
      </c>
      <c r="G76" s="8"/>
    </row>
    <row r="77" spans="1:7" ht="12.75" customHeight="1" x14ac:dyDescent="0.2">
      <c r="A77" s="10">
        <v>5800</v>
      </c>
      <c r="B77" s="8" t="s">
        <v>69</v>
      </c>
      <c r="C77" s="9"/>
      <c r="D77" s="9"/>
      <c r="E77" s="9"/>
      <c r="F77" s="9"/>
      <c r="G77" s="8"/>
    </row>
    <row r="78" spans="1:7" ht="12.75" customHeight="1" x14ac:dyDescent="0.2">
      <c r="A78" s="10">
        <v>5801</v>
      </c>
      <c r="B78" s="8" t="s">
        <v>70</v>
      </c>
      <c r="C78" s="9"/>
      <c r="D78" s="9"/>
      <c r="E78" s="9"/>
      <c r="F78" s="9"/>
      <c r="G78" s="8"/>
    </row>
    <row r="79" spans="1:7" ht="12.75" customHeight="1" x14ac:dyDescent="0.2">
      <c r="A79" s="10">
        <v>5802</v>
      </c>
      <c r="B79" s="8" t="s">
        <v>71</v>
      </c>
      <c r="C79" s="9"/>
      <c r="D79" s="9"/>
      <c r="E79" s="9"/>
      <c r="F79" s="9"/>
      <c r="G79" s="8"/>
    </row>
    <row r="80" spans="1:7" ht="12.75" customHeight="1" x14ac:dyDescent="0.2">
      <c r="A80" s="10">
        <v>5803</v>
      </c>
      <c r="B80" s="8" t="s">
        <v>72</v>
      </c>
      <c r="C80" s="9"/>
      <c r="D80" s="9"/>
      <c r="E80" s="9"/>
      <c r="F80" s="9"/>
      <c r="G80" s="8"/>
    </row>
    <row r="81" spans="1:7" ht="12.75" customHeight="1" x14ac:dyDescent="0.2">
      <c r="A81" s="10">
        <v>5804</v>
      </c>
      <c r="B81" s="8" t="s">
        <v>73</v>
      </c>
      <c r="C81" s="9"/>
      <c r="D81" s="9"/>
      <c r="E81" s="9"/>
      <c r="F81" s="9"/>
      <c r="G81" s="8"/>
    </row>
    <row r="82" spans="1:7" ht="12.75" customHeight="1" x14ac:dyDescent="0.2">
      <c r="A82" s="10">
        <v>5805</v>
      </c>
      <c r="B82" s="8" t="s">
        <v>74</v>
      </c>
      <c r="C82" s="9"/>
      <c r="D82" s="9"/>
      <c r="E82" s="9"/>
      <c r="F82" s="9"/>
      <c r="G82" s="8"/>
    </row>
    <row r="83" spans="1:7" ht="12.75" customHeight="1" x14ac:dyDescent="0.2">
      <c r="A83" s="10">
        <v>5806</v>
      </c>
      <c r="B83" s="8" t="s">
        <v>75</v>
      </c>
      <c r="C83" s="9"/>
      <c r="D83" s="9"/>
      <c r="E83" s="9"/>
      <c r="F83" s="9"/>
      <c r="G83" s="8"/>
    </row>
    <row r="84" spans="1:7" ht="12.75" customHeight="1" x14ac:dyDescent="0.2">
      <c r="A84" s="10">
        <v>5807</v>
      </c>
      <c r="B84" s="8" t="s">
        <v>160</v>
      </c>
      <c r="C84" s="9"/>
      <c r="D84" s="9"/>
      <c r="E84" s="9"/>
      <c r="F84" s="9"/>
      <c r="G84" s="8"/>
    </row>
    <row r="85" spans="1:7" ht="12.75" customHeight="1" x14ac:dyDescent="0.2">
      <c r="A85" s="10">
        <v>5810</v>
      </c>
      <c r="B85" s="8" t="s">
        <v>76</v>
      </c>
      <c r="C85" s="9"/>
      <c r="D85" s="9"/>
      <c r="E85" s="9"/>
      <c r="F85" s="9"/>
      <c r="G85" s="8"/>
    </row>
    <row r="86" spans="1:7" ht="12.75" customHeight="1" x14ac:dyDescent="0.2">
      <c r="A86" s="10">
        <v>5831</v>
      </c>
      <c r="B86" s="8" t="s">
        <v>77</v>
      </c>
      <c r="C86" s="9"/>
      <c r="D86" s="9"/>
      <c r="E86" s="9"/>
      <c r="F86" s="9"/>
      <c r="G86" s="8"/>
    </row>
    <row r="87" spans="1:7" ht="12.75" customHeight="1" x14ac:dyDescent="0.2">
      <c r="A87" s="10">
        <v>5910</v>
      </c>
      <c r="B87" s="8" t="s">
        <v>78</v>
      </c>
      <c r="C87" s="9"/>
      <c r="D87" s="9"/>
      <c r="E87" s="9"/>
      <c r="F87" s="9"/>
      <c r="G87" s="8"/>
    </row>
    <row r="88" spans="1:7" ht="12.75" customHeight="1" x14ac:dyDescent="0.2">
      <c r="A88" s="10">
        <v>5931</v>
      </c>
      <c r="B88" s="8" t="s">
        <v>79</v>
      </c>
      <c r="C88" s="9"/>
      <c r="D88" s="9"/>
      <c r="E88" s="9"/>
      <c r="F88" s="9"/>
      <c r="G88" s="8"/>
    </row>
    <row r="89" spans="1:7" ht="12.75" customHeight="1" x14ac:dyDescent="0.2">
      <c r="A89" s="10">
        <v>5933</v>
      </c>
      <c r="B89" s="8" t="s">
        <v>80</v>
      </c>
      <c r="C89" s="9"/>
      <c r="D89" s="9"/>
      <c r="E89" s="9"/>
      <c r="F89" s="9"/>
      <c r="G89" s="8"/>
    </row>
    <row r="90" spans="1:7" ht="12.75" customHeight="1" x14ac:dyDescent="0.2">
      <c r="A90" s="10">
        <v>5934</v>
      </c>
      <c r="B90" s="8" t="s">
        <v>81</v>
      </c>
      <c r="C90" s="9"/>
      <c r="D90" s="9"/>
      <c r="E90" s="9"/>
      <c r="F90" s="9"/>
      <c r="G90" s="8"/>
    </row>
    <row r="91" spans="1:7" ht="12.75" customHeight="1" x14ac:dyDescent="0.2">
      <c r="A91" s="10">
        <v>5935</v>
      </c>
      <c r="B91" s="8" t="s">
        <v>82</v>
      </c>
      <c r="C91" s="9"/>
      <c r="D91" s="9"/>
      <c r="E91" s="9"/>
      <c r="F91" s="9"/>
      <c r="G91" s="8"/>
    </row>
    <row r="92" spans="1:7" ht="12.75" customHeight="1" x14ac:dyDescent="0.2">
      <c r="A92" s="10">
        <v>5936</v>
      </c>
      <c r="B92" s="8" t="s">
        <v>83</v>
      </c>
      <c r="C92" s="9"/>
      <c r="D92" s="9"/>
      <c r="E92" s="9"/>
      <c r="F92" s="9"/>
      <c r="G92" s="8"/>
    </row>
    <row r="93" spans="1:7" ht="12.75" customHeight="1" x14ac:dyDescent="0.2">
      <c r="A93" s="10">
        <v>5943</v>
      </c>
      <c r="B93" s="8" t="s">
        <v>84</v>
      </c>
      <c r="C93" s="9"/>
      <c r="D93" s="9"/>
      <c r="E93" s="9"/>
      <c r="F93" s="9"/>
      <c r="G93" s="8"/>
    </row>
    <row r="94" spans="1:7" ht="12.75" customHeight="1" x14ac:dyDescent="0.2">
      <c r="A94" s="4" t="s">
        <v>1</v>
      </c>
      <c r="B94" s="5"/>
      <c r="C94" s="6" t="s">
        <v>153</v>
      </c>
      <c r="D94" s="6" t="s">
        <v>154</v>
      </c>
      <c r="E94" s="6" t="s">
        <v>174</v>
      </c>
      <c r="F94" s="6" t="s">
        <v>175</v>
      </c>
      <c r="G94" s="5" t="s">
        <v>131</v>
      </c>
    </row>
    <row r="95" spans="1:7" ht="12.75" customHeight="1" x14ac:dyDescent="0.2">
      <c r="A95" s="10">
        <v>5945</v>
      </c>
      <c r="B95" s="8" t="s">
        <v>85</v>
      </c>
      <c r="C95" s="9">
        <v>-550</v>
      </c>
      <c r="D95" s="9">
        <v>-600</v>
      </c>
      <c r="E95" s="9">
        <v>-461</v>
      </c>
      <c r="F95" s="9">
        <v>-500</v>
      </c>
      <c r="G95" s="8"/>
    </row>
    <row r="96" spans="1:7" ht="12.75" customHeight="1" x14ac:dyDescent="0.2">
      <c r="A96" s="10">
        <v>6041</v>
      </c>
      <c r="B96" s="8" t="s">
        <v>86</v>
      </c>
      <c r="C96" s="9"/>
      <c r="D96" s="9"/>
      <c r="E96" s="9"/>
      <c r="F96" s="9"/>
      <c r="G96" s="8"/>
    </row>
    <row r="97" spans="1:7" ht="12.75" customHeight="1" x14ac:dyDescent="0.2">
      <c r="A97" s="10">
        <v>6043</v>
      </c>
      <c r="B97" s="8" t="s">
        <v>87</v>
      </c>
      <c r="C97" s="9"/>
      <c r="D97" s="9"/>
      <c r="E97" s="9"/>
      <c r="F97" s="9"/>
      <c r="G97" s="8"/>
    </row>
    <row r="98" spans="1:7" ht="12.75" customHeight="1" x14ac:dyDescent="0.2">
      <c r="A98" s="10">
        <v>6072</v>
      </c>
      <c r="B98" s="8" t="s">
        <v>88</v>
      </c>
      <c r="C98" s="9"/>
      <c r="D98" s="9"/>
      <c r="E98" s="9"/>
      <c r="F98" s="9"/>
      <c r="G98" s="8"/>
    </row>
    <row r="99" spans="1:7" ht="12.75" customHeight="1" x14ac:dyDescent="0.2">
      <c r="A99" s="10">
        <v>6110</v>
      </c>
      <c r="B99" s="8" t="s">
        <v>89</v>
      </c>
      <c r="C99" s="9"/>
      <c r="D99" s="9"/>
      <c r="E99" s="9"/>
      <c r="F99" s="9"/>
      <c r="G99" s="8"/>
    </row>
    <row r="100" spans="1:7" ht="12.75" customHeight="1" x14ac:dyDescent="0.2">
      <c r="A100" s="10">
        <v>6150</v>
      </c>
      <c r="B100" s="8" t="s">
        <v>90</v>
      </c>
      <c r="C100" s="9"/>
      <c r="D100" s="9"/>
      <c r="E100" s="9"/>
      <c r="F100" s="9"/>
      <c r="G100" s="8"/>
    </row>
    <row r="101" spans="1:7" ht="12.75" customHeight="1" x14ac:dyDescent="0.2">
      <c r="A101" s="10">
        <v>6212</v>
      </c>
      <c r="B101" s="8" t="s">
        <v>91</v>
      </c>
      <c r="C101" s="9">
        <v>-4670.16</v>
      </c>
      <c r="D101" s="9">
        <v>-5600</v>
      </c>
      <c r="E101" s="9">
        <v>-6085.53</v>
      </c>
      <c r="F101" s="9">
        <v>-6108.12</v>
      </c>
      <c r="G101" s="8"/>
    </row>
    <row r="102" spans="1:7" ht="12.75" customHeight="1" x14ac:dyDescent="0.2">
      <c r="A102" s="10">
        <v>6220</v>
      </c>
      <c r="B102" s="8" t="s">
        <v>92</v>
      </c>
      <c r="C102" s="9"/>
      <c r="D102" s="9"/>
      <c r="E102" s="9"/>
      <c r="F102" s="9"/>
      <c r="G102" s="8"/>
    </row>
    <row r="103" spans="1:7" ht="12.75" customHeight="1" x14ac:dyDescent="0.2">
      <c r="A103" s="10">
        <v>6250</v>
      </c>
      <c r="B103" s="8" t="s">
        <v>93</v>
      </c>
      <c r="C103" s="9"/>
      <c r="D103" s="9"/>
      <c r="E103" s="9"/>
      <c r="F103" s="9"/>
      <c r="G103" s="8"/>
    </row>
    <row r="104" spans="1:7" ht="12.75" customHeight="1" x14ac:dyDescent="0.2">
      <c r="A104" s="10">
        <v>6310</v>
      </c>
      <c r="B104" s="8" t="s">
        <v>94</v>
      </c>
      <c r="C104" s="9">
        <v>-2874</v>
      </c>
      <c r="D104" s="9">
        <v>-3000</v>
      </c>
      <c r="E104" s="9">
        <v>-13831.25</v>
      </c>
      <c r="F104" s="9">
        <v>-27700</v>
      </c>
      <c r="G104" s="8" t="s">
        <v>192</v>
      </c>
    </row>
    <row r="105" spans="1:7" ht="12.75" customHeight="1" x14ac:dyDescent="0.2">
      <c r="A105" s="10">
        <v>6411</v>
      </c>
      <c r="B105" s="8" t="s">
        <v>95</v>
      </c>
      <c r="C105" s="9"/>
      <c r="D105" s="9"/>
      <c r="E105" s="9"/>
      <c r="F105" s="9"/>
      <c r="G105" s="8"/>
    </row>
    <row r="106" spans="1:7" ht="12.75" customHeight="1" x14ac:dyDescent="0.2">
      <c r="A106" s="10">
        <v>6412</v>
      </c>
      <c r="B106" s="8" t="s">
        <v>96</v>
      </c>
      <c r="C106" s="9"/>
      <c r="D106" s="9"/>
      <c r="E106" s="9"/>
      <c r="F106" s="9"/>
      <c r="G106" s="8"/>
    </row>
    <row r="107" spans="1:7" ht="12.75" customHeight="1" x14ac:dyDescent="0.2">
      <c r="A107" s="10">
        <v>6413</v>
      </c>
      <c r="B107" s="8" t="s">
        <v>97</v>
      </c>
      <c r="C107" s="9"/>
      <c r="D107" s="9"/>
      <c r="E107" s="9"/>
      <c r="F107" s="9"/>
      <c r="G107" s="8"/>
    </row>
    <row r="108" spans="1:7" ht="12.75" customHeight="1" x14ac:dyDescent="0.2">
      <c r="A108" s="10">
        <v>6423</v>
      </c>
      <c r="B108" s="8" t="s">
        <v>161</v>
      </c>
      <c r="C108" s="9"/>
      <c r="D108" s="9"/>
      <c r="E108" s="9"/>
      <c r="F108" s="9"/>
      <c r="G108" s="8"/>
    </row>
    <row r="109" spans="1:7" ht="12.75" customHeight="1" x14ac:dyDescent="0.2">
      <c r="A109" s="10">
        <v>6520</v>
      </c>
      <c r="B109" s="8" t="s">
        <v>98</v>
      </c>
      <c r="C109" s="9"/>
      <c r="D109" s="9"/>
      <c r="E109" s="9"/>
      <c r="F109" s="9"/>
      <c r="G109" s="8"/>
    </row>
    <row r="110" spans="1:7" ht="12.75" customHeight="1" x14ac:dyDescent="0.2">
      <c r="A110" s="10">
        <v>6531</v>
      </c>
      <c r="B110" s="8" t="s">
        <v>99</v>
      </c>
      <c r="C110" s="9"/>
      <c r="D110" s="9"/>
      <c r="E110" s="9"/>
      <c r="F110" s="9"/>
      <c r="G110" s="8"/>
    </row>
    <row r="111" spans="1:7" ht="12.75" customHeight="1" x14ac:dyDescent="0.2">
      <c r="A111" s="10">
        <v>6570</v>
      </c>
      <c r="B111" s="8" t="s">
        <v>100</v>
      </c>
      <c r="C111" s="9"/>
      <c r="D111" s="9"/>
      <c r="E111" s="9"/>
      <c r="F111" s="9"/>
      <c r="G111" s="8"/>
    </row>
    <row r="112" spans="1:7" ht="12.75" customHeight="1" x14ac:dyDescent="0.2">
      <c r="A112" s="10">
        <v>6590</v>
      </c>
      <c r="B112" s="8" t="s">
        <v>101</v>
      </c>
      <c r="C112" s="9"/>
      <c r="D112" s="9"/>
      <c r="E112" s="9"/>
      <c r="F112" s="9"/>
      <c r="G112" s="8"/>
    </row>
    <row r="113" spans="1:7" ht="12.75" customHeight="1" x14ac:dyDescent="0.2">
      <c r="A113" s="10">
        <v>6970</v>
      </c>
      <c r="B113" s="8" t="s">
        <v>102</v>
      </c>
      <c r="C113" s="9"/>
      <c r="D113" s="9"/>
      <c r="E113" s="9"/>
      <c r="F113" s="9"/>
      <c r="G113" s="8"/>
    </row>
    <row r="114" spans="1:7" ht="12.75" customHeight="1" x14ac:dyDescent="0.2">
      <c r="A114" s="10">
        <v>6971</v>
      </c>
      <c r="B114" s="8" t="s">
        <v>103</v>
      </c>
      <c r="C114" s="9"/>
      <c r="D114" s="9"/>
      <c r="E114" s="9"/>
      <c r="F114" s="9"/>
      <c r="G114" s="8"/>
    </row>
    <row r="115" spans="1:7" ht="12.75" customHeight="1" x14ac:dyDescent="0.2">
      <c r="A115" s="10">
        <v>6972</v>
      </c>
      <c r="B115" s="8" t="s">
        <v>104</v>
      </c>
      <c r="C115" s="9"/>
      <c r="D115" s="9"/>
      <c r="E115" s="9"/>
      <c r="F115" s="9"/>
      <c r="G115" s="8"/>
    </row>
    <row r="116" spans="1:7" ht="12.75" customHeight="1" x14ac:dyDescent="0.2">
      <c r="A116" s="10">
        <v>6973</v>
      </c>
      <c r="B116" s="8" t="s">
        <v>105</v>
      </c>
      <c r="C116" s="9"/>
      <c r="D116" s="9"/>
      <c r="E116" s="9"/>
      <c r="F116" s="9"/>
      <c r="G116" s="8"/>
    </row>
    <row r="117" spans="1:7" ht="12.75" customHeight="1" x14ac:dyDescent="0.2">
      <c r="A117" s="10">
        <v>6990</v>
      </c>
      <c r="B117" s="8" t="s">
        <v>106</v>
      </c>
      <c r="C117" s="9"/>
      <c r="D117" s="9"/>
      <c r="E117" s="9"/>
      <c r="F117" s="9"/>
      <c r="G117" s="8"/>
    </row>
    <row r="118" spans="1:7" ht="12.75" customHeight="1" x14ac:dyDescent="0.2">
      <c r="A118" s="10">
        <v>6995</v>
      </c>
      <c r="B118" s="8" t="s">
        <v>107</v>
      </c>
      <c r="C118" s="9"/>
      <c r="D118" s="9"/>
      <c r="E118" s="9"/>
      <c r="F118" s="9"/>
      <c r="G118" s="8"/>
    </row>
    <row r="119" spans="1:7" ht="12.75" customHeight="1" x14ac:dyDescent="0.2">
      <c r="A119" s="80">
        <v>6996</v>
      </c>
      <c r="B119" s="81" t="s">
        <v>184</v>
      </c>
      <c r="C119" s="9"/>
      <c r="D119" s="9"/>
      <c r="E119" s="9"/>
      <c r="F119" s="9"/>
      <c r="G119" s="8"/>
    </row>
    <row r="120" spans="1:7" ht="12.75" customHeight="1" x14ac:dyDescent="0.2">
      <c r="A120" s="19" t="s">
        <v>108</v>
      </c>
      <c r="B120" s="8"/>
      <c r="C120" s="9">
        <f>SUM(C53:C93,C95:C119)</f>
        <v>-72656.84</v>
      </c>
      <c r="D120" s="9">
        <f t="shared" ref="D120:F120" si="5">SUM(D53:D93,D95:D119)</f>
        <v>-72200</v>
      </c>
      <c r="E120" s="9">
        <f t="shared" si="5"/>
        <v>-72915.5</v>
      </c>
      <c r="F120" s="9">
        <f t="shared" si="5"/>
        <v>-79308.12</v>
      </c>
    </row>
    <row r="121" spans="1:7" ht="12.75" customHeight="1" x14ac:dyDescent="0.2">
      <c r="A121" s="12"/>
      <c r="C121" s="9"/>
      <c r="D121" s="9"/>
      <c r="E121" s="9"/>
      <c r="F121" s="9"/>
      <c r="G121" s="8"/>
    </row>
    <row r="122" spans="1:7" ht="12.75" customHeight="1" x14ac:dyDescent="0.2">
      <c r="A122" s="7" t="s">
        <v>109</v>
      </c>
      <c r="B122" s="8"/>
      <c r="C122" s="9"/>
      <c r="D122" s="9"/>
      <c r="E122" s="9"/>
      <c r="F122" s="9"/>
      <c r="G122" s="8"/>
    </row>
    <row r="123" spans="1:7" ht="12.75" customHeight="1" x14ac:dyDescent="0.2">
      <c r="A123" s="10">
        <v>7510</v>
      </c>
      <c r="B123" s="8" t="s">
        <v>110</v>
      </c>
      <c r="C123" s="9"/>
      <c r="D123" s="9"/>
      <c r="E123" s="9"/>
      <c r="F123" s="9"/>
      <c r="G123" s="8"/>
    </row>
    <row r="124" spans="1:7" ht="12.75" customHeight="1" x14ac:dyDescent="0.2">
      <c r="A124" s="10">
        <v>7511</v>
      </c>
      <c r="B124" s="8" t="s">
        <v>111</v>
      </c>
      <c r="C124" s="9"/>
      <c r="D124" s="9"/>
      <c r="E124" s="9"/>
      <c r="F124" s="9"/>
      <c r="G124" s="21"/>
    </row>
    <row r="125" spans="1:7" ht="12.75" customHeight="1" x14ac:dyDescent="0.2">
      <c r="A125" s="44" t="s">
        <v>112</v>
      </c>
      <c r="B125" s="45"/>
      <c r="C125" s="22">
        <f t="shared" ref="C125:F125" si="6">SUM(C123:C124)</f>
        <v>0</v>
      </c>
      <c r="D125" s="22">
        <f t="shared" si="6"/>
        <v>0</v>
      </c>
      <c r="E125" s="22">
        <f t="shared" si="6"/>
        <v>0</v>
      </c>
      <c r="F125" s="22">
        <f t="shared" si="6"/>
        <v>0</v>
      </c>
      <c r="G125" s="46"/>
    </row>
    <row r="126" spans="1:7" ht="12.75" customHeight="1" x14ac:dyDescent="0.2">
      <c r="A126" s="47"/>
      <c r="B126" s="48"/>
      <c r="C126" s="25"/>
      <c r="D126" s="25"/>
      <c r="E126" s="25"/>
      <c r="F126" s="25"/>
      <c r="G126" s="49"/>
    </row>
    <row r="127" spans="1:7" ht="12.75" customHeight="1" x14ac:dyDescent="0.2">
      <c r="A127" s="87" t="s">
        <v>113</v>
      </c>
      <c r="B127" s="88"/>
      <c r="C127" s="26"/>
      <c r="D127" s="26"/>
      <c r="E127" s="26"/>
      <c r="F127" s="26"/>
      <c r="G127" s="50"/>
    </row>
    <row r="128" spans="1:7" ht="12.75" customHeight="1" x14ac:dyDescent="0.2">
      <c r="A128" s="27">
        <v>7820</v>
      </c>
      <c r="B128" s="28" t="s">
        <v>114</v>
      </c>
      <c r="C128" s="29">
        <v>-850</v>
      </c>
      <c r="D128" s="51"/>
      <c r="E128" s="29"/>
      <c r="F128" s="51"/>
      <c r="G128" s="52"/>
    </row>
    <row r="129" spans="1:7" ht="12.75" customHeight="1" x14ac:dyDescent="0.2">
      <c r="A129" s="10">
        <v>7822</v>
      </c>
      <c r="B129" s="8" t="s">
        <v>115</v>
      </c>
      <c r="C129" s="9">
        <v>-5000</v>
      </c>
      <c r="D129" s="33">
        <v>0</v>
      </c>
      <c r="E129" s="9"/>
      <c r="F129" s="33"/>
      <c r="G129" s="53"/>
    </row>
    <row r="130" spans="1:7" ht="12.75" customHeight="1" x14ac:dyDescent="0.2">
      <c r="A130" s="7" t="s">
        <v>116</v>
      </c>
      <c r="B130" s="8"/>
      <c r="C130" s="54">
        <f>SUM(C128:C129)</f>
        <v>-5850</v>
      </c>
      <c r="D130" s="54">
        <f t="shared" ref="D130:F130" si="7">SUM(D128:D129)</f>
        <v>0</v>
      </c>
      <c r="E130" s="54">
        <f t="shared" si="7"/>
        <v>0</v>
      </c>
      <c r="F130" s="54">
        <f t="shared" si="7"/>
        <v>0</v>
      </c>
      <c r="G130" s="56"/>
    </row>
    <row r="131" spans="1:7" ht="12.75" customHeight="1" x14ac:dyDescent="0.2">
      <c r="A131" s="7" t="s">
        <v>117</v>
      </c>
      <c r="B131" s="19"/>
      <c r="C131" s="9">
        <f>SUM(C49,C120,C125,C130)</f>
        <v>-78506.84</v>
      </c>
      <c r="D131" s="9">
        <f t="shared" ref="D131:F131" si="8">SUM(D49,D120,D125,D130)</f>
        <v>-72200</v>
      </c>
      <c r="E131" s="9">
        <f t="shared" si="8"/>
        <v>-72915.5</v>
      </c>
      <c r="F131" s="9">
        <f t="shared" si="8"/>
        <v>-79308.12</v>
      </c>
      <c r="G131" s="8"/>
    </row>
    <row r="132" spans="1:7" ht="12.75" customHeight="1" x14ac:dyDescent="0.2">
      <c r="A132" s="7" t="s">
        <v>118</v>
      </c>
      <c r="B132" s="19"/>
      <c r="C132" s="9">
        <f t="shared" ref="C132:F132" si="9">SUM(C40,C131)</f>
        <v>-50735.839999999997</v>
      </c>
      <c r="D132" s="9">
        <f t="shared" si="9"/>
        <v>-65200</v>
      </c>
      <c r="E132" s="9">
        <f t="shared" si="9"/>
        <v>-55509.5</v>
      </c>
      <c r="F132" s="9">
        <f t="shared" si="9"/>
        <v>-67308.12</v>
      </c>
      <c r="G132" s="8"/>
    </row>
    <row r="133" spans="1:7" ht="12.75" customHeight="1" x14ac:dyDescent="0.2">
      <c r="A133" s="7" t="s">
        <v>119</v>
      </c>
      <c r="B133" s="8"/>
      <c r="C133" s="9"/>
      <c r="D133" s="9"/>
      <c r="E133" s="9"/>
      <c r="F133" s="9"/>
      <c r="G133" s="8"/>
    </row>
    <row r="134" spans="1:7" ht="12.75" customHeight="1" x14ac:dyDescent="0.2">
      <c r="A134" s="10">
        <v>8300</v>
      </c>
      <c r="B134" s="8" t="s">
        <v>120</v>
      </c>
      <c r="C134" s="9"/>
      <c r="D134" s="9"/>
      <c r="E134" s="9"/>
      <c r="F134" s="9"/>
      <c r="G134" s="8"/>
    </row>
    <row r="135" spans="1:7" ht="12.75" customHeight="1" x14ac:dyDescent="0.2">
      <c r="A135" s="10">
        <v>8310</v>
      </c>
      <c r="B135" s="8" t="s">
        <v>121</v>
      </c>
      <c r="C135" s="9"/>
      <c r="D135" s="9"/>
      <c r="E135" s="9"/>
      <c r="F135" s="9"/>
      <c r="G135" s="8"/>
    </row>
    <row r="136" spans="1:7" ht="12.75" customHeight="1" x14ac:dyDescent="0.2">
      <c r="A136" s="10">
        <v>8390</v>
      </c>
      <c r="B136" s="8" t="s">
        <v>122</v>
      </c>
      <c r="C136" s="9"/>
      <c r="D136" s="9"/>
      <c r="E136" s="9"/>
      <c r="F136" s="9"/>
      <c r="G136" s="8"/>
    </row>
    <row r="137" spans="1:7" ht="12.75" customHeight="1" x14ac:dyDescent="0.2">
      <c r="A137" s="10">
        <v>8400</v>
      </c>
      <c r="B137" s="8" t="s">
        <v>123</v>
      </c>
      <c r="C137" s="9"/>
      <c r="D137" s="9"/>
      <c r="E137" s="9"/>
      <c r="F137" s="9"/>
      <c r="G137" s="35"/>
    </row>
    <row r="138" spans="1:7" ht="12.75" customHeight="1" x14ac:dyDescent="0.2">
      <c r="A138" s="10">
        <v>8410</v>
      </c>
      <c r="B138" s="31" t="s">
        <v>124</v>
      </c>
      <c r="C138" s="9"/>
      <c r="D138" s="9"/>
      <c r="E138" s="9"/>
      <c r="F138" s="9"/>
      <c r="G138" s="35"/>
    </row>
    <row r="139" spans="1:7" ht="12.75" customHeight="1" x14ac:dyDescent="0.2">
      <c r="A139" s="10">
        <v>8422</v>
      </c>
      <c r="B139" s="31" t="s">
        <v>125</v>
      </c>
      <c r="C139" s="9"/>
      <c r="D139" s="9"/>
      <c r="E139" s="9"/>
      <c r="F139" s="9"/>
      <c r="G139" s="35"/>
    </row>
    <row r="140" spans="1:7" ht="12.75" customHeight="1" x14ac:dyDescent="0.2">
      <c r="A140" s="10">
        <v>8423</v>
      </c>
      <c r="B140" s="31" t="s">
        <v>126</v>
      </c>
      <c r="C140" s="9"/>
      <c r="D140" s="9"/>
      <c r="E140" s="9"/>
      <c r="F140" s="9"/>
      <c r="G140" s="8"/>
    </row>
    <row r="141" spans="1:7" ht="12.75" customHeight="1" x14ac:dyDescent="0.2">
      <c r="A141" s="10">
        <v>8710</v>
      </c>
      <c r="B141" s="31" t="s">
        <v>162</v>
      </c>
      <c r="C141" s="9"/>
      <c r="D141" s="9"/>
      <c r="E141" s="9"/>
      <c r="F141" s="9"/>
      <c r="G141" s="8"/>
    </row>
    <row r="142" spans="1:7" ht="12.75" customHeight="1" x14ac:dyDescent="0.2">
      <c r="A142" s="10" t="s">
        <v>127</v>
      </c>
      <c r="B142" s="19"/>
      <c r="C142" s="9">
        <f>SUM(C134:C141)</f>
        <v>0</v>
      </c>
      <c r="D142" s="9">
        <f t="shared" ref="D142:F142" si="10">SUM(D134:D141)</f>
        <v>0</v>
      </c>
      <c r="E142" s="9">
        <f t="shared" si="10"/>
        <v>0</v>
      </c>
      <c r="F142" s="9">
        <f t="shared" si="10"/>
        <v>0</v>
      </c>
      <c r="G142" s="8"/>
    </row>
    <row r="143" spans="1:7" ht="12.75" customHeight="1" x14ac:dyDescent="0.2">
      <c r="A143" s="7" t="s">
        <v>128</v>
      </c>
      <c r="B143" s="19"/>
      <c r="C143" s="9">
        <f>SUM(C132,C142)</f>
        <v>-50735.839999999997</v>
      </c>
      <c r="D143" s="9">
        <f t="shared" ref="D143:F143" si="11">SUM(D132,D142)</f>
        <v>-65200</v>
      </c>
      <c r="E143" s="9">
        <f t="shared" si="11"/>
        <v>-55509.5</v>
      </c>
      <c r="F143" s="9">
        <f t="shared" si="11"/>
        <v>-67308.12</v>
      </c>
      <c r="G143" s="8"/>
    </row>
    <row r="144" spans="1:7" ht="12.75" customHeight="1" x14ac:dyDescent="0.2">
      <c r="A144" s="7" t="s">
        <v>129</v>
      </c>
      <c r="B144" s="19"/>
      <c r="C144" s="11">
        <f t="shared" ref="C144:F144" si="12">SUM(C143)</f>
        <v>-50735.839999999997</v>
      </c>
      <c r="D144" s="11">
        <f t="shared" si="12"/>
        <v>-65200</v>
      </c>
      <c r="E144" s="11">
        <f t="shared" si="12"/>
        <v>-55509.5</v>
      </c>
      <c r="F144" s="11">
        <f t="shared" si="12"/>
        <v>-67308.12</v>
      </c>
      <c r="G144" s="19"/>
    </row>
    <row r="145" spans="1:6" ht="12.75" customHeight="1" x14ac:dyDescent="0.2">
      <c r="A145" s="1"/>
      <c r="C145" s="18"/>
      <c r="D145" s="18"/>
      <c r="E145" s="18"/>
      <c r="F145" s="18"/>
    </row>
    <row r="146" spans="1:6" ht="12.75" customHeight="1" x14ac:dyDescent="0.2"/>
    <row r="147" spans="1:6" ht="12.75" customHeight="1" x14ac:dyDescent="0.2">
      <c r="A147" s="12"/>
      <c r="C147" s="18"/>
      <c r="D147" s="18"/>
      <c r="E147" s="18"/>
      <c r="F147" s="18"/>
    </row>
    <row r="148" spans="1:6" ht="12.75" customHeight="1" x14ac:dyDescent="0.2"/>
    <row r="149" spans="1:6" ht="12.75" customHeight="1" x14ac:dyDescent="0.2"/>
    <row r="150" spans="1:6" ht="12.75" customHeight="1" x14ac:dyDescent="0.2"/>
    <row r="151" spans="1:6" ht="12.75" customHeight="1" x14ac:dyDescent="0.2"/>
    <row r="152" spans="1:6" ht="12.75" customHeight="1" x14ac:dyDescent="0.2"/>
    <row r="153" spans="1:6" ht="12.75" customHeight="1" x14ac:dyDescent="0.2"/>
    <row r="154" spans="1:6" ht="12.75" customHeight="1" x14ac:dyDescent="0.2"/>
    <row r="155" spans="1:6" ht="12.75" customHeight="1" x14ac:dyDescent="0.2"/>
    <row r="156" spans="1:6" ht="12.75" customHeight="1" x14ac:dyDescent="0.2"/>
    <row r="157" spans="1:6" ht="12.75" customHeight="1" x14ac:dyDescent="0.2"/>
    <row r="158" spans="1:6" ht="12.75" customHeight="1" x14ac:dyDescent="0.2"/>
    <row r="159" spans="1:6" ht="12.75" customHeight="1" x14ac:dyDescent="0.2"/>
    <row r="160" spans="1:6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1">
    <mergeCell ref="A127:B127"/>
  </mergeCells>
  <pageMargins left="0.7" right="0.7" top="0.75" bottom="0.75" header="0" footer="0"/>
  <pageSetup orientation="landscape" r:id="rId1"/>
  <headerFooter>
    <oddHeader>&amp;C&amp;"Calibri"&amp;10&amp;K000000 Intern&amp;1#_x000D_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13"/>
  <sheetViews>
    <sheetView topLeftCell="A103" zoomScaleNormal="100" workbookViewId="0">
      <selection activeCell="F74" sqref="F74"/>
    </sheetView>
  </sheetViews>
  <sheetFormatPr defaultColWidth="14.42578125" defaultRowHeight="15" customHeight="1" x14ac:dyDescent="0.2"/>
  <cols>
    <col min="1" max="1" width="8.7109375" customWidth="1"/>
    <col min="2" max="2" width="35" customWidth="1"/>
    <col min="3" max="3" width="13.28515625" customWidth="1"/>
    <col min="4" max="4" width="13" customWidth="1"/>
    <col min="5" max="5" width="13.42578125" customWidth="1"/>
    <col min="6" max="6" width="13.140625" customWidth="1"/>
    <col min="7" max="7" width="24.42578125" customWidth="1"/>
  </cols>
  <sheetData>
    <row r="1" spans="1:7" ht="12.75" customHeight="1" x14ac:dyDescent="0.2">
      <c r="A1" s="1" t="s">
        <v>147</v>
      </c>
      <c r="B1" s="2"/>
      <c r="C1" s="3"/>
      <c r="D1" s="3"/>
      <c r="E1" s="3"/>
      <c r="F1" s="3"/>
    </row>
    <row r="2" spans="1:7" ht="12.75" customHeight="1" x14ac:dyDescent="0.2">
      <c r="A2" s="4" t="s">
        <v>1</v>
      </c>
      <c r="B2" s="5"/>
      <c r="C2" s="6" t="s">
        <v>153</v>
      </c>
      <c r="D2" s="6" t="s">
        <v>154</v>
      </c>
      <c r="E2" s="6" t="s">
        <v>174</v>
      </c>
      <c r="F2" s="6" t="s">
        <v>175</v>
      </c>
      <c r="G2" s="5" t="s">
        <v>131</v>
      </c>
    </row>
    <row r="3" spans="1:7" ht="12.75" customHeight="1" x14ac:dyDescent="0.2">
      <c r="A3" s="7" t="s">
        <v>4</v>
      </c>
      <c r="B3" s="8"/>
      <c r="C3" s="9"/>
      <c r="D3" s="9"/>
      <c r="E3" s="76"/>
      <c r="F3" s="9"/>
      <c r="G3" s="8"/>
    </row>
    <row r="4" spans="1:7" ht="12.75" customHeight="1" x14ac:dyDescent="0.2">
      <c r="A4" s="7" t="s">
        <v>5</v>
      </c>
      <c r="B4" s="8"/>
      <c r="C4" s="9"/>
      <c r="D4" s="9"/>
      <c r="E4" s="9"/>
      <c r="F4" s="9"/>
      <c r="G4" s="8"/>
    </row>
    <row r="5" spans="1:7" ht="12.75" customHeight="1" x14ac:dyDescent="0.2">
      <c r="A5" s="10">
        <v>3010</v>
      </c>
      <c r="B5" s="8" t="s">
        <v>6</v>
      </c>
      <c r="C5" s="9"/>
      <c r="D5" s="9"/>
      <c r="E5" s="9"/>
      <c r="F5" s="9"/>
      <c r="G5" s="8"/>
    </row>
    <row r="6" spans="1:7" ht="12.75" customHeight="1" x14ac:dyDescent="0.2">
      <c r="A6" s="10">
        <v>3011</v>
      </c>
      <c r="B6" s="8" t="s">
        <v>7</v>
      </c>
      <c r="C6" s="9"/>
      <c r="D6" s="9"/>
      <c r="E6" s="9"/>
      <c r="F6" s="9"/>
      <c r="G6" s="8"/>
    </row>
    <row r="7" spans="1:7" ht="12.75" customHeight="1" x14ac:dyDescent="0.2">
      <c r="A7" s="10">
        <v>3012</v>
      </c>
      <c r="B7" s="8" t="s">
        <v>8</v>
      </c>
      <c r="C7" s="9"/>
      <c r="D7" s="9"/>
      <c r="E7" s="9"/>
      <c r="F7" s="9"/>
      <c r="G7" s="8"/>
    </row>
    <row r="8" spans="1:7" ht="12.75" customHeight="1" x14ac:dyDescent="0.2">
      <c r="A8" s="10">
        <v>3013</v>
      </c>
      <c r="B8" s="8" t="s">
        <v>9</v>
      </c>
      <c r="C8" s="9"/>
      <c r="D8" s="9"/>
      <c r="E8" s="9"/>
      <c r="F8" s="9"/>
      <c r="G8" s="8"/>
    </row>
    <row r="9" spans="1:7" ht="12.75" customHeight="1" x14ac:dyDescent="0.2">
      <c r="A9" s="10">
        <v>3014</v>
      </c>
      <c r="B9" s="8" t="s">
        <v>10</v>
      </c>
      <c r="C9" s="9">
        <v>15000</v>
      </c>
      <c r="D9" s="9">
        <v>6000</v>
      </c>
      <c r="E9" s="9">
        <v>10300</v>
      </c>
      <c r="F9" s="9">
        <v>6000</v>
      </c>
      <c r="G9" s="8"/>
    </row>
    <row r="10" spans="1:7" ht="12.75" customHeight="1" x14ac:dyDescent="0.2">
      <c r="A10" s="10">
        <v>3015</v>
      </c>
      <c r="B10" s="8" t="s">
        <v>11</v>
      </c>
      <c r="C10" s="9"/>
      <c r="D10" s="9"/>
      <c r="E10" s="9"/>
      <c r="F10" s="9"/>
      <c r="G10" s="8"/>
    </row>
    <row r="11" spans="1:7" ht="12.75" customHeight="1" x14ac:dyDescent="0.2">
      <c r="A11" s="10">
        <v>3016</v>
      </c>
      <c r="B11" s="8" t="s">
        <v>12</v>
      </c>
      <c r="C11" s="9"/>
      <c r="D11" s="9"/>
      <c r="E11" s="9"/>
      <c r="F11" s="9"/>
      <c r="G11" s="8"/>
    </row>
    <row r="12" spans="1:7" ht="12.75" customHeight="1" x14ac:dyDescent="0.2">
      <c r="A12" s="10">
        <v>3017</v>
      </c>
      <c r="B12" s="8" t="s">
        <v>132</v>
      </c>
      <c r="C12" s="9"/>
      <c r="D12" s="9"/>
      <c r="E12" s="9"/>
      <c r="F12" s="9"/>
      <c r="G12" s="8"/>
    </row>
    <row r="13" spans="1:7" ht="12.75" customHeight="1" x14ac:dyDescent="0.2">
      <c r="A13" s="10">
        <v>3018</v>
      </c>
      <c r="B13" s="8" t="s">
        <v>14</v>
      </c>
      <c r="C13" s="9"/>
      <c r="D13" s="9"/>
      <c r="E13" s="9"/>
      <c r="F13" s="9"/>
      <c r="G13" s="8"/>
    </row>
    <row r="14" spans="1:7" ht="12.75" customHeight="1" x14ac:dyDescent="0.2">
      <c r="A14" s="10">
        <v>3020</v>
      </c>
      <c r="B14" s="8" t="s">
        <v>15</v>
      </c>
      <c r="C14" s="9"/>
      <c r="D14" s="9"/>
      <c r="E14" s="9"/>
      <c r="F14" s="9"/>
      <c r="G14" s="8"/>
    </row>
    <row r="15" spans="1:7" ht="12.75" customHeight="1" x14ac:dyDescent="0.2">
      <c r="A15" s="10">
        <v>3021</v>
      </c>
      <c r="B15" s="8" t="s">
        <v>16</v>
      </c>
      <c r="C15" s="9"/>
      <c r="D15" s="9"/>
      <c r="E15" s="9"/>
      <c r="F15" s="9"/>
      <c r="G15" s="8"/>
    </row>
    <row r="16" spans="1:7" ht="12.75" customHeight="1" x14ac:dyDescent="0.2">
      <c r="A16" s="10">
        <v>3022</v>
      </c>
      <c r="B16" s="8" t="s">
        <v>17</v>
      </c>
      <c r="C16" s="9"/>
      <c r="D16" s="9"/>
      <c r="E16" s="9"/>
      <c r="F16" s="9"/>
      <c r="G16" s="8"/>
    </row>
    <row r="17" spans="1:7" ht="12.75" customHeight="1" x14ac:dyDescent="0.2">
      <c r="A17" s="10">
        <v>3023</v>
      </c>
      <c r="B17" s="8" t="s">
        <v>159</v>
      </c>
      <c r="C17" s="9"/>
      <c r="D17" s="9"/>
      <c r="E17" s="9"/>
      <c r="F17" s="9"/>
      <c r="G17" s="8"/>
    </row>
    <row r="18" spans="1:7" ht="12.75" customHeight="1" x14ac:dyDescent="0.2">
      <c r="A18" s="10">
        <v>3024</v>
      </c>
      <c r="B18" s="8" t="s">
        <v>167</v>
      </c>
      <c r="C18" s="9"/>
      <c r="D18" s="9"/>
      <c r="E18" s="9"/>
      <c r="F18" s="9"/>
      <c r="G18" s="8"/>
    </row>
    <row r="19" spans="1:7" ht="12.75" customHeight="1" x14ac:dyDescent="0.2">
      <c r="A19" s="10">
        <v>3025</v>
      </c>
      <c r="B19" s="8" t="s">
        <v>18</v>
      </c>
      <c r="C19" s="9"/>
      <c r="D19" s="9"/>
      <c r="E19" s="9"/>
      <c r="F19" s="9"/>
      <c r="G19" s="8"/>
    </row>
    <row r="20" spans="1:7" ht="12.75" customHeight="1" x14ac:dyDescent="0.2">
      <c r="A20" s="10">
        <v>3026</v>
      </c>
      <c r="B20" s="8" t="s">
        <v>134</v>
      </c>
      <c r="C20" s="9"/>
      <c r="D20" s="9"/>
      <c r="E20" s="9"/>
      <c r="F20" s="9"/>
      <c r="G20" s="8"/>
    </row>
    <row r="21" spans="1:7" ht="12.75" customHeight="1" x14ac:dyDescent="0.2">
      <c r="A21" s="10">
        <v>3028</v>
      </c>
      <c r="B21" s="8" t="s">
        <v>20</v>
      </c>
      <c r="C21" s="9"/>
      <c r="D21" s="9"/>
      <c r="E21" s="9"/>
      <c r="F21" s="9"/>
      <c r="G21" s="8"/>
    </row>
    <row r="22" spans="1:7" ht="12.75" customHeight="1" x14ac:dyDescent="0.2">
      <c r="A22" s="10">
        <v>3029</v>
      </c>
      <c r="B22" s="8" t="s">
        <v>137</v>
      </c>
      <c r="C22" s="9"/>
      <c r="D22" s="9"/>
      <c r="E22" s="9"/>
      <c r="F22" s="9"/>
      <c r="G22" s="8"/>
    </row>
    <row r="23" spans="1:7" ht="12.75" customHeight="1" x14ac:dyDescent="0.2">
      <c r="A23" s="10">
        <v>3030</v>
      </c>
      <c r="B23" s="8" t="s">
        <v>22</v>
      </c>
      <c r="C23" s="9"/>
      <c r="D23" s="9"/>
      <c r="E23" s="9"/>
      <c r="F23" s="9"/>
      <c r="G23" s="8"/>
    </row>
    <row r="24" spans="1:7" ht="12.75" customHeight="1" x14ac:dyDescent="0.2">
      <c r="A24" s="10">
        <v>3040</v>
      </c>
      <c r="B24" s="8" t="s">
        <v>158</v>
      </c>
      <c r="C24" s="9"/>
      <c r="D24" s="9"/>
      <c r="E24" s="9"/>
      <c r="F24" s="9"/>
      <c r="G24" s="8"/>
    </row>
    <row r="25" spans="1:7" ht="12.75" customHeight="1" x14ac:dyDescent="0.2">
      <c r="A25" s="10">
        <v>3050</v>
      </c>
      <c r="B25" s="8" t="s">
        <v>23</v>
      </c>
      <c r="C25" s="9"/>
      <c r="D25" s="9"/>
      <c r="E25" s="9"/>
      <c r="F25" s="9"/>
      <c r="G25" s="8"/>
    </row>
    <row r="26" spans="1:7" ht="12.75" customHeight="1" x14ac:dyDescent="0.2">
      <c r="A26" s="10">
        <v>3051</v>
      </c>
      <c r="B26" s="8" t="s">
        <v>24</v>
      </c>
      <c r="C26" s="9"/>
      <c r="D26" s="9"/>
      <c r="E26" s="9"/>
      <c r="F26" s="9"/>
      <c r="G26" s="8"/>
    </row>
    <row r="27" spans="1:7" ht="12.75" customHeight="1" x14ac:dyDescent="0.2">
      <c r="A27" s="10">
        <v>3055</v>
      </c>
      <c r="B27" s="8" t="s">
        <v>25</v>
      </c>
      <c r="C27" s="9"/>
      <c r="D27" s="9"/>
      <c r="E27" s="9"/>
      <c r="F27" s="9"/>
      <c r="G27" s="8"/>
    </row>
    <row r="28" spans="1:7" ht="12.75" customHeight="1" x14ac:dyDescent="0.2">
      <c r="A28" s="10">
        <v>3740</v>
      </c>
      <c r="B28" s="8" t="s">
        <v>26</v>
      </c>
      <c r="C28" s="9"/>
      <c r="D28" s="9"/>
      <c r="E28" s="9"/>
      <c r="F28" s="9"/>
      <c r="G28" s="8"/>
    </row>
    <row r="29" spans="1:7" ht="12.75" customHeight="1" x14ac:dyDescent="0.2">
      <c r="A29" s="7" t="s">
        <v>27</v>
      </c>
      <c r="B29" s="7"/>
      <c r="C29" s="9">
        <f t="shared" ref="C29:F29" si="0">SUM(C5:C28)</f>
        <v>15000</v>
      </c>
      <c r="D29" s="9">
        <f t="shared" si="0"/>
        <v>6000</v>
      </c>
      <c r="E29" s="9">
        <f t="shared" si="0"/>
        <v>10300</v>
      </c>
      <c r="F29" s="9">
        <f t="shared" si="0"/>
        <v>6000</v>
      </c>
      <c r="G29" s="8"/>
    </row>
    <row r="30" spans="1:7" ht="12.75" customHeight="1" x14ac:dyDescent="0.2">
      <c r="A30" s="12"/>
      <c r="B30" s="1"/>
      <c r="C30" s="9"/>
      <c r="D30" s="9"/>
      <c r="E30" s="18"/>
      <c r="F30" s="18"/>
      <c r="G30" s="17"/>
    </row>
    <row r="31" spans="1:7" ht="12.75" customHeight="1" x14ac:dyDescent="0.2">
      <c r="A31" s="13" t="s">
        <v>28</v>
      </c>
      <c r="B31" s="14"/>
      <c r="C31" s="9"/>
      <c r="D31" s="9"/>
      <c r="E31" s="30"/>
      <c r="F31" s="30"/>
      <c r="G31" s="35"/>
    </row>
    <row r="32" spans="1:7" ht="12.75" customHeight="1" x14ac:dyDescent="0.2">
      <c r="A32" s="13">
        <v>3985</v>
      </c>
      <c r="B32" s="16" t="s">
        <v>29</v>
      </c>
      <c r="C32" s="9"/>
      <c r="D32" s="9"/>
      <c r="E32" s="9"/>
      <c r="F32" s="9"/>
      <c r="G32" s="35"/>
    </row>
    <row r="33" spans="1:7" ht="12.75" customHeight="1" x14ac:dyDescent="0.2">
      <c r="A33" s="13">
        <v>3986</v>
      </c>
      <c r="B33" s="16" t="s">
        <v>183</v>
      </c>
      <c r="C33" s="82"/>
      <c r="D33" s="82"/>
      <c r="E33" s="9"/>
      <c r="F33" s="9"/>
      <c r="G33" s="35"/>
    </row>
    <row r="34" spans="1:7" ht="12.75" customHeight="1" x14ac:dyDescent="0.2">
      <c r="A34" s="13">
        <v>3987</v>
      </c>
      <c r="B34" s="16" t="s">
        <v>30</v>
      </c>
      <c r="C34" s="15"/>
      <c r="D34" s="15"/>
      <c r="E34" s="9"/>
      <c r="F34" s="9"/>
      <c r="G34" s="35"/>
    </row>
    <row r="35" spans="1:7" ht="12.75" customHeight="1" x14ac:dyDescent="0.2">
      <c r="A35" s="13">
        <v>3988</v>
      </c>
      <c r="B35" s="16" t="s">
        <v>31</v>
      </c>
      <c r="C35" s="9"/>
      <c r="D35" s="9"/>
      <c r="E35" s="9"/>
      <c r="F35" s="9"/>
      <c r="G35" s="35"/>
    </row>
    <row r="36" spans="1:7" ht="12.75" customHeight="1" x14ac:dyDescent="0.2">
      <c r="A36" s="10">
        <v>3989</v>
      </c>
      <c r="B36" s="10" t="s">
        <v>32</v>
      </c>
      <c r="C36" s="9"/>
      <c r="D36" s="9"/>
      <c r="E36" s="9"/>
      <c r="F36" s="9"/>
      <c r="G36" s="8"/>
    </row>
    <row r="37" spans="1:7" ht="12.75" customHeight="1" x14ac:dyDescent="0.2">
      <c r="A37" s="10">
        <v>3990</v>
      </c>
      <c r="B37" s="10" t="s">
        <v>33</v>
      </c>
      <c r="C37" s="9"/>
      <c r="D37" s="9"/>
      <c r="E37" s="9"/>
      <c r="F37" s="9"/>
      <c r="G37" s="8"/>
    </row>
    <row r="38" spans="1:7" ht="12.75" customHeight="1" x14ac:dyDescent="0.2">
      <c r="A38" s="7" t="s">
        <v>34</v>
      </c>
      <c r="B38" s="7"/>
      <c r="C38" s="9">
        <f>SUM(C32:C37)</f>
        <v>0</v>
      </c>
      <c r="D38" s="9">
        <f t="shared" ref="D38:F38" si="1">SUM(D32:D37)</f>
        <v>0</v>
      </c>
      <c r="E38" s="9">
        <f t="shared" si="1"/>
        <v>0</v>
      </c>
      <c r="F38" s="9">
        <f t="shared" si="1"/>
        <v>0</v>
      </c>
      <c r="G38" s="8"/>
    </row>
    <row r="39" spans="1:7" ht="12.75" customHeight="1" x14ac:dyDescent="0.2">
      <c r="A39" s="12"/>
      <c r="B39" s="1"/>
      <c r="C39" s="9"/>
      <c r="D39" s="9"/>
      <c r="E39" s="9"/>
      <c r="F39" s="9"/>
      <c r="G39" s="17"/>
    </row>
    <row r="40" spans="1:7" ht="12.75" customHeight="1" x14ac:dyDescent="0.2">
      <c r="A40" s="1" t="s">
        <v>35</v>
      </c>
      <c r="B40" s="2"/>
      <c r="C40" s="9">
        <f t="shared" ref="C40:F40" si="2">SUM(C29,C38)</f>
        <v>15000</v>
      </c>
      <c r="D40" s="9">
        <f t="shared" si="2"/>
        <v>6000</v>
      </c>
      <c r="E40" s="9">
        <f t="shared" si="2"/>
        <v>10300</v>
      </c>
      <c r="F40" s="9">
        <f t="shared" si="2"/>
        <v>6000</v>
      </c>
      <c r="G40" s="2"/>
    </row>
    <row r="41" spans="1:7" ht="12.75" customHeight="1" x14ac:dyDescent="0.2">
      <c r="A41" s="1"/>
      <c r="B41" s="2"/>
      <c r="C41" s="9"/>
      <c r="D41" s="9"/>
      <c r="E41" s="18"/>
      <c r="F41" s="18"/>
      <c r="G41" s="2"/>
    </row>
    <row r="42" spans="1:7" ht="12.75" customHeight="1" x14ac:dyDescent="0.2">
      <c r="A42" s="7" t="s">
        <v>36</v>
      </c>
      <c r="B42" s="19"/>
      <c r="C42" s="9"/>
      <c r="D42" s="9"/>
      <c r="E42" s="9"/>
      <c r="F42" s="9"/>
      <c r="G42" s="8"/>
    </row>
    <row r="43" spans="1:7" ht="12.75" customHeight="1" x14ac:dyDescent="0.2">
      <c r="A43" s="7" t="s">
        <v>37</v>
      </c>
      <c r="B43" s="19"/>
      <c r="C43" s="9"/>
      <c r="D43" s="9"/>
      <c r="E43" s="9"/>
      <c r="F43" s="9"/>
      <c r="G43" s="8"/>
    </row>
    <row r="44" spans="1:7" ht="12.75" customHeight="1" x14ac:dyDescent="0.2">
      <c r="A44" s="10">
        <v>4010</v>
      </c>
      <c r="B44" s="8" t="s">
        <v>38</v>
      </c>
      <c r="C44" s="9"/>
      <c r="D44" s="9"/>
      <c r="E44" s="9"/>
      <c r="F44" s="9"/>
      <c r="G44" s="8"/>
    </row>
    <row r="45" spans="1:7" ht="12.75" customHeight="1" x14ac:dyDescent="0.2">
      <c r="A45" s="10">
        <v>4011</v>
      </c>
      <c r="B45" s="8" t="s">
        <v>39</v>
      </c>
      <c r="C45" s="9"/>
      <c r="D45" s="9"/>
      <c r="E45" s="9"/>
      <c r="F45" s="9"/>
      <c r="G45" s="8"/>
    </row>
    <row r="46" spans="1:7" ht="12.75" customHeight="1" x14ac:dyDescent="0.2">
      <c r="A46" s="10">
        <v>4012</v>
      </c>
      <c r="B46" s="8" t="s">
        <v>40</v>
      </c>
      <c r="C46" s="9"/>
      <c r="D46" s="9"/>
      <c r="E46" s="9"/>
      <c r="F46" s="9"/>
      <c r="G46" s="8"/>
    </row>
    <row r="47" spans="1:7" ht="12.75" customHeight="1" x14ac:dyDescent="0.2">
      <c r="A47" s="10">
        <v>4019</v>
      </c>
      <c r="B47" s="8" t="s">
        <v>41</v>
      </c>
      <c r="C47" s="9"/>
      <c r="D47" s="9"/>
      <c r="E47" s="9"/>
      <c r="F47" s="9"/>
      <c r="G47" s="8"/>
    </row>
    <row r="48" spans="1:7" ht="12.75" customHeight="1" x14ac:dyDescent="0.2">
      <c r="A48" s="10">
        <v>4055</v>
      </c>
      <c r="B48" s="8" t="s">
        <v>42</v>
      </c>
      <c r="C48" s="9"/>
      <c r="D48" s="9"/>
      <c r="E48" s="9"/>
      <c r="F48" s="9"/>
      <c r="G48" s="8"/>
    </row>
    <row r="49" spans="1:7" ht="12.75" customHeight="1" x14ac:dyDescent="0.2">
      <c r="A49" s="7" t="s">
        <v>43</v>
      </c>
      <c r="B49" s="19"/>
      <c r="C49" s="9">
        <f>SUM(C44:C48)</f>
        <v>0</v>
      </c>
      <c r="D49" s="9">
        <f t="shared" ref="D49:F49" si="3">SUM(D44:D48)</f>
        <v>0</v>
      </c>
      <c r="E49" s="9">
        <f t="shared" si="3"/>
        <v>0</v>
      </c>
      <c r="F49" s="9">
        <f t="shared" si="3"/>
        <v>0</v>
      </c>
      <c r="G49" s="8"/>
    </row>
    <row r="50" spans="1:7" ht="12.75" customHeight="1" x14ac:dyDescent="0.2">
      <c r="A50" s="12"/>
      <c r="B50" s="2"/>
      <c r="C50" s="9"/>
      <c r="D50" s="9"/>
      <c r="E50" s="9"/>
      <c r="F50" s="9"/>
      <c r="G50" s="17"/>
    </row>
    <row r="51" spans="1:7" ht="12.75" customHeight="1" x14ac:dyDescent="0.2">
      <c r="A51" s="2" t="s">
        <v>44</v>
      </c>
      <c r="B51" s="2"/>
      <c r="C51" s="9">
        <f t="shared" ref="C51:F51" si="4">SUM(C40,C49)</f>
        <v>15000</v>
      </c>
      <c r="D51" s="9">
        <f t="shared" si="4"/>
        <v>6000</v>
      </c>
      <c r="E51" s="9">
        <f t="shared" si="4"/>
        <v>10300</v>
      </c>
      <c r="F51" s="9">
        <f t="shared" si="4"/>
        <v>6000</v>
      </c>
    </row>
    <row r="52" spans="1:7" ht="12.75" customHeight="1" x14ac:dyDescent="0.2">
      <c r="A52" s="4" t="s">
        <v>1</v>
      </c>
      <c r="B52" s="5"/>
      <c r="C52" s="6" t="s">
        <v>153</v>
      </c>
      <c r="D52" s="6" t="s">
        <v>154</v>
      </c>
      <c r="E52" s="6" t="s">
        <v>174</v>
      </c>
      <c r="F52" s="6" t="s">
        <v>175</v>
      </c>
      <c r="G52" s="5" t="s">
        <v>131</v>
      </c>
    </row>
    <row r="53" spans="1:7" ht="12.75" customHeight="1" x14ac:dyDescent="0.2">
      <c r="A53" s="7" t="s">
        <v>45</v>
      </c>
      <c r="B53" s="19"/>
      <c r="C53" s="9"/>
      <c r="D53" s="9"/>
      <c r="E53" s="9"/>
      <c r="F53" s="9"/>
      <c r="G53" s="8"/>
    </row>
    <row r="54" spans="1:7" ht="12.75" customHeight="1" x14ac:dyDescent="0.2">
      <c r="A54" s="10">
        <v>5011</v>
      </c>
      <c r="B54" s="8" t="s">
        <v>46</v>
      </c>
      <c r="C54" s="9"/>
      <c r="D54" s="9"/>
      <c r="E54" s="9"/>
      <c r="F54" s="9"/>
      <c r="G54" s="8"/>
    </row>
    <row r="55" spans="1:7" ht="12.75" customHeight="1" x14ac:dyDescent="0.2">
      <c r="A55" s="10">
        <v>5012</v>
      </c>
      <c r="B55" s="8" t="s">
        <v>47</v>
      </c>
      <c r="C55" s="9"/>
      <c r="D55" s="9"/>
      <c r="E55" s="9"/>
      <c r="F55" s="9"/>
      <c r="G55" s="8"/>
    </row>
    <row r="56" spans="1:7" ht="12.75" customHeight="1" x14ac:dyDescent="0.2">
      <c r="A56" s="10">
        <v>5013</v>
      </c>
      <c r="B56" s="8" t="s">
        <v>48</v>
      </c>
      <c r="C56" s="9"/>
      <c r="D56" s="9"/>
      <c r="E56" s="9"/>
      <c r="F56" s="9"/>
      <c r="G56" s="8"/>
    </row>
    <row r="57" spans="1:7" ht="12.75" customHeight="1" x14ac:dyDescent="0.2">
      <c r="A57" s="10">
        <v>5014</v>
      </c>
      <c r="B57" s="8" t="s">
        <v>49</v>
      </c>
      <c r="C57" s="9"/>
      <c r="D57" s="9"/>
      <c r="E57" s="9"/>
      <c r="F57" s="9"/>
      <c r="G57" s="8"/>
    </row>
    <row r="58" spans="1:7" ht="12.75" customHeight="1" x14ac:dyDescent="0.2">
      <c r="A58" s="10">
        <v>5050</v>
      </c>
      <c r="B58" s="8" t="s">
        <v>50</v>
      </c>
      <c r="C58" s="9"/>
      <c r="D58" s="9"/>
      <c r="E58" s="9"/>
      <c r="F58" s="9"/>
      <c r="G58" s="8"/>
    </row>
    <row r="59" spans="1:7" ht="12.75" customHeight="1" x14ac:dyDescent="0.2">
      <c r="A59" s="10">
        <v>5060</v>
      </c>
      <c r="B59" s="8" t="s">
        <v>51</v>
      </c>
      <c r="C59" s="9"/>
      <c r="D59" s="9"/>
      <c r="E59" s="9"/>
      <c r="F59" s="9"/>
      <c r="G59" s="8"/>
    </row>
    <row r="60" spans="1:7" ht="12.75" customHeight="1" x14ac:dyDescent="0.2">
      <c r="A60" s="10">
        <v>5070</v>
      </c>
      <c r="B60" s="8" t="s">
        <v>52</v>
      </c>
      <c r="C60" s="9">
        <v>-429.4</v>
      </c>
      <c r="D60" s="9">
        <v>-1000</v>
      </c>
      <c r="E60" s="9"/>
      <c r="F60" s="9">
        <v>-1000</v>
      </c>
      <c r="G60" s="8"/>
    </row>
    <row r="61" spans="1:7" ht="12.75" customHeight="1" x14ac:dyDescent="0.2">
      <c r="A61" s="10">
        <v>5080</v>
      </c>
      <c r="B61" s="8" t="s">
        <v>53</v>
      </c>
      <c r="C61" s="9"/>
      <c r="D61" s="9"/>
      <c r="E61" s="9"/>
      <c r="F61" s="9"/>
      <c r="G61" s="8"/>
    </row>
    <row r="62" spans="1:7" ht="12.75" customHeight="1" x14ac:dyDescent="0.2">
      <c r="A62" s="10">
        <v>5090</v>
      </c>
      <c r="B62" s="8" t="s">
        <v>54</v>
      </c>
      <c r="C62" s="9"/>
      <c r="D62" s="9"/>
      <c r="E62" s="9"/>
      <c r="F62" s="9"/>
      <c r="G62" s="8"/>
    </row>
    <row r="63" spans="1:7" ht="12.75" customHeight="1" x14ac:dyDescent="0.2">
      <c r="A63" s="10">
        <v>5160</v>
      </c>
      <c r="B63" s="8" t="s">
        <v>55</v>
      </c>
      <c r="C63" s="9"/>
      <c r="D63" s="9"/>
      <c r="E63" s="9"/>
      <c r="F63" s="9"/>
      <c r="G63" s="8"/>
    </row>
    <row r="64" spans="1:7" ht="12.75" customHeight="1" x14ac:dyDescent="0.2">
      <c r="A64" s="10">
        <v>5210</v>
      </c>
      <c r="B64" s="8" t="s">
        <v>56</v>
      </c>
      <c r="C64" s="9"/>
      <c r="D64" s="9"/>
      <c r="E64" s="9"/>
      <c r="F64" s="9"/>
      <c r="G64" s="19"/>
    </row>
    <row r="65" spans="1:7" ht="12.75" customHeight="1" x14ac:dyDescent="0.2">
      <c r="A65" s="10">
        <v>5220</v>
      </c>
      <c r="B65" s="8" t="s">
        <v>57</v>
      </c>
      <c r="C65" s="9"/>
      <c r="D65" s="9"/>
      <c r="E65" s="9"/>
      <c r="F65" s="9"/>
      <c r="G65" s="19"/>
    </row>
    <row r="66" spans="1:7" ht="12.75" customHeight="1" x14ac:dyDescent="0.2">
      <c r="A66" s="10">
        <v>5290</v>
      </c>
      <c r="B66" s="8" t="s">
        <v>58</v>
      </c>
      <c r="C66" s="9"/>
      <c r="D66" s="9"/>
      <c r="E66" s="9"/>
      <c r="F66" s="9"/>
      <c r="G66" s="8"/>
    </row>
    <row r="67" spans="1:7" ht="12.75" customHeight="1" x14ac:dyDescent="0.2">
      <c r="A67" s="10">
        <v>5310</v>
      </c>
      <c r="B67" s="8" t="s">
        <v>59</v>
      </c>
      <c r="C67" s="9"/>
      <c r="D67" s="9"/>
      <c r="E67" s="9"/>
      <c r="F67" s="9"/>
      <c r="G67" s="9"/>
    </row>
    <row r="68" spans="1:7" ht="12.75" customHeight="1" x14ac:dyDescent="0.2">
      <c r="A68" s="10">
        <v>5410</v>
      </c>
      <c r="B68" s="8" t="s">
        <v>60</v>
      </c>
      <c r="C68" s="9"/>
      <c r="D68" s="9"/>
      <c r="E68" s="9"/>
      <c r="F68" s="9"/>
      <c r="G68" s="8"/>
    </row>
    <row r="69" spans="1:7" ht="12.75" customHeight="1" x14ac:dyDescent="0.2">
      <c r="A69" s="10">
        <v>5422</v>
      </c>
      <c r="B69" s="8" t="s">
        <v>61</v>
      </c>
      <c r="C69" s="9"/>
      <c r="D69" s="9"/>
      <c r="E69" s="9"/>
      <c r="F69" s="9"/>
      <c r="G69" s="8"/>
    </row>
    <row r="70" spans="1:7" ht="12.75" customHeight="1" x14ac:dyDescent="0.2">
      <c r="A70" s="10">
        <v>5460</v>
      </c>
      <c r="B70" s="8" t="s">
        <v>62</v>
      </c>
      <c r="C70" s="9"/>
      <c r="D70" s="9"/>
      <c r="E70" s="9"/>
      <c r="F70" s="9"/>
      <c r="G70" s="8"/>
    </row>
    <row r="71" spans="1:7" ht="12.75" customHeight="1" x14ac:dyDescent="0.2">
      <c r="A71" s="10">
        <v>5461</v>
      </c>
      <c r="B71" s="8" t="s">
        <v>63</v>
      </c>
      <c r="C71" s="9"/>
      <c r="D71" s="9"/>
      <c r="E71" s="9"/>
      <c r="F71" s="9"/>
      <c r="G71" s="8"/>
    </row>
    <row r="72" spans="1:7" ht="12.75" customHeight="1" x14ac:dyDescent="0.2">
      <c r="A72" s="10">
        <v>5469</v>
      </c>
      <c r="B72" s="8" t="s">
        <v>64</v>
      </c>
      <c r="C72" s="9"/>
      <c r="D72" s="9"/>
      <c r="E72" s="9"/>
      <c r="F72" s="9"/>
      <c r="G72" s="8"/>
    </row>
    <row r="73" spans="1:7" ht="12.75" customHeight="1" x14ac:dyDescent="0.2">
      <c r="A73" s="10">
        <v>5471</v>
      </c>
      <c r="B73" s="8" t="s">
        <v>65</v>
      </c>
      <c r="C73" s="9">
        <v>-328</v>
      </c>
      <c r="D73" s="9">
        <v>-400</v>
      </c>
      <c r="E73" s="9">
        <v>-189</v>
      </c>
      <c r="F73" s="9">
        <v>-400</v>
      </c>
      <c r="G73" s="63" t="s">
        <v>172</v>
      </c>
    </row>
    <row r="74" spans="1:7" ht="12.75" customHeight="1" x14ac:dyDescent="0.2">
      <c r="A74" s="10">
        <v>5472</v>
      </c>
      <c r="B74" s="8" t="s">
        <v>66</v>
      </c>
      <c r="C74" s="9">
        <v>-1500</v>
      </c>
      <c r="D74" s="9">
        <v>-600</v>
      </c>
      <c r="E74" s="9">
        <v>-840</v>
      </c>
      <c r="F74" s="9">
        <v>-600</v>
      </c>
      <c r="G74" s="8"/>
    </row>
    <row r="75" spans="1:7" ht="12.75" customHeight="1" x14ac:dyDescent="0.2">
      <c r="A75" s="10">
        <v>5500</v>
      </c>
      <c r="B75" s="8" t="s">
        <v>67</v>
      </c>
      <c r="C75" s="9"/>
      <c r="D75" s="9"/>
      <c r="E75" s="9"/>
      <c r="F75" s="9"/>
      <c r="G75" s="8"/>
    </row>
    <row r="76" spans="1:7" ht="12.75" customHeight="1" x14ac:dyDescent="0.2">
      <c r="A76" s="10">
        <v>5611</v>
      </c>
      <c r="B76" s="8" t="s">
        <v>68</v>
      </c>
      <c r="C76" s="9"/>
      <c r="D76" s="9"/>
      <c r="E76" s="9"/>
      <c r="F76" s="9"/>
      <c r="G76" s="8"/>
    </row>
    <row r="77" spans="1:7" ht="12.75" customHeight="1" x14ac:dyDescent="0.2">
      <c r="A77" s="10">
        <v>5800</v>
      </c>
      <c r="B77" s="8" t="s">
        <v>69</v>
      </c>
      <c r="C77" s="9"/>
      <c r="D77" s="9"/>
      <c r="E77" s="9"/>
      <c r="F77" s="9"/>
      <c r="G77" s="8"/>
    </row>
    <row r="78" spans="1:7" ht="12.75" customHeight="1" x14ac:dyDescent="0.2">
      <c r="A78" s="10">
        <v>5801</v>
      </c>
      <c r="B78" s="8" t="s">
        <v>70</v>
      </c>
      <c r="C78" s="9"/>
      <c r="D78" s="9"/>
      <c r="E78" s="9"/>
      <c r="F78" s="9"/>
      <c r="G78" s="8"/>
    </row>
    <row r="79" spans="1:7" ht="12.75" customHeight="1" x14ac:dyDescent="0.2">
      <c r="A79" s="10">
        <v>5802</v>
      </c>
      <c r="B79" s="8" t="s">
        <v>71</v>
      </c>
      <c r="C79" s="9"/>
      <c r="D79" s="9">
        <v>-400</v>
      </c>
      <c r="E79" s="9">
        <v>-525</v>
      </c>
      <c r="F79" s="9">
        <v>-400</v>
      </c>
      <c r="G79" s="8"/>
    </row>
    <row r="80" spans="1:7" ht="12.75" customHeight="1" x14ac:dyDescent="0.2">
      <c r="A80" s="10">
        <v>5803</v>
      </c>
      <c r="B80" s="8" t="s">
        <v>72</v>
      </c>
      <c r="C80" s="9">
        <v>-1490</v>
      </c>
      <c r="D80" s="9">
        <v>-990</v>
      </c>
      <c r="E80" s="9">
        <v>-990</v>
      </c>
      <c r="F80" s="9">
        <v>-990</v>
      </c>
      <c r="G80" s="8" t="s">
        <v>163</v>
      </c>
    </row>
    <row r="81" spans="1:7" ht="12.75" customHeight="1" x14ac:dyDescent="0.2">
      <c r="A81" s="10">
        <v>5804</v>
      </c>
      <c r="B81" s="8" t="s">
        <v>73</v>
      </c>
      <c r="C81" s="9"/>
      <c r="D81" s="9"/>
      <c r="E81" s="9"/>
      <c r="F81" s="9"/>
      <c r="G81" s="8"/>
    </row>
    <row r="82" spans="1:7" ht="12.75" customHeight="1" x14ac:dyDescent="0.2">
      <c r="A82" s="10">
        <v>5805</v>
      </c>
      <c r="B82" s="8" t="s">
        <v>74</v>
      </c>
      <c r="C82" s="9"/>
      <c r="D82" s="9">
        <v>-990</v>
      </c>
      <c r="E82" s="9">
        <v>-495</v>
      </c>
      <c r="F82" s="9">
        <v>-990</v>
      </c>
      <c r="G82" s="8" t="s">
        <v>164</v>
      </c>
    </row>
    <row r="83" spans="1:7" ht="12.75" customHeight="1" x14ac:dyDescent="0.2">
      <c r="A83" s="10">
        <v>5806</v>
      </c>
      <c r="B83" s="8" t="s">
        <v>75</v>
      </c>
      <c r="C83" s="9"/>
      <c r="D83" s="9"/>
      <c r="E83" s="9"/>
      <c r="F83" s="9"/>
      <c r="G83" s="8"/>
    </row>
    <row r="84" spans="1:7" ht="12.75" customHeight="1" x14ac:dyDescent="0.2">
      <c r="A84" s="10">
        <v>5807</v>
      </c>
      <c r="B84" s="8" t="s">
        <v>160</v>
      </c>
      <c r="C84" s="9">
        <v>-800</v>
      </c>
      <c r="D84" s="9"/>
      <c r="E84" s="9">
        <v>-400</v>
      </c>
      <c r="F84" s="9"/>
      <c r="G84" s="8"/>
    </row>
    <row r="85" spans="1:7" ht="12.75" customHeight="1" x14ac:dyDescent="0.2">
      <c r="A85" s="10">
        <v>5810</v>
      </c>
      <c r="B85" s="8" t="s">
        <v>76</v>
      </c>
      <c r="C85" s="9"/>
      <c r="D85" s="9"/>
      <c r="E85" s="9"/>
      <c r="F85" s="9"/>
      <c r="G85" s="8"/>
    </row>
    <row r="86" spans="1:7" ht="12.75" customHeight="1" x14ac:dyDescent="0.2">
      <c r="A86" s="10">
        <v>5831</v>
      </c>
      <c r="B86" s="8" t="s">
        <v>77</v>
      </c>
      <c r="C86" s="9"/>
      <c r="D86" s="9"/>
      <c r="E86" s="9"/>
      <c r="F86" s="9"/>
      <c r="G86" s="8"/>
    </row>
    <row r="87" spans="1:7" ht="12.75" customHeight="1" x14ac:dyDescent="0.2">
      <c r="A87" s="10">
        <v>5910</v>
      </c>
      <c r="B87" s="8" t="s">
        <v>78</v>
      </c>
      <c r="C87" s="9"/>
      <c r="D87" s="9"/>
      <c r="E87" s="9"/>
      <c r="F87" s="9"/>
      <c r="G87" s="8"/>
    </row>
    <row r="88" spans="1:7" ht="12.75" customHeight="1" x14ac:dyDescent="0.2">
      <c r="A88" s="10">
        <v>5931</v>
      </c>
      <c r="B88" s="8" t="s">
        <v>79</v>
      </c>
      <c r="C88" s="9"/>
      <c r="D88" s="9"/>
      <c r="E88" s="9"/>
      <c r="F88" s="9"/>
      <c r="G88" s="8"/>
    </row>
    <row r="89" spans="1:7" ht="12.75" customHeight="1" x14ac:dyDescent="0.2">
      <c r="A89" s="10">
        <v>5933</v>
      </c>
      <c r="B89" s="8" t="s">
        <v>80</v>
      </c>
      <c r="C89" s="9"/>
      <c r="D89" s="9"/>
      <c r="E89" s="9"/>
      <c r="F89" s="9"/>
      <c r="G89" s="8"/>
    </row>
    <row r="90" spans="1:7" ht="12.75" customHeight="1" x14ac:dyDescent="0.2">
      <c r="A90" s="10">
        <v>5934</v>
      </c>
      <c r="B90" s="8" t="s">
        <v>81</v>
      </c>
      <c r="C90" s="9"/>
      <c r="D90" s="9"/>
      <c r="E90" s="9"/>
      <c r="F90" s="9"/>
      <c r="G90" s="8"/>
    </row>
    <row r="91" spans="1:7" ht="12.75" customHeight="1" x14ac:dyDescent="0.2">
      <c r="A91" s="10">
        <v>5935</v>
      </c>
      <c r="B91" s="8" t="s">
        <v>82</v>
      </c>
      <c r="C91" s="9"/>
      <c r="D91" s="9"/>
      <c r="E91" s="9"/>
      <c r="F91" s="9"/>
      <c r="G91" s="8"/>
    </row>
    <row r="92" spans="1:7" ht="12.75" customHeight="1" x14ac:dyDescent="0.2">
      <c r="A92" s="10">
        <v>5936</v>
      </c>
      <c r="B92" s="8" t="s">
        <v>83</v>
      </c>
      <c r="C92" s="9"/>
      <c r="D92" s="9"/>
      <c r="E92" s="9"/>
      <c r="F92" s="9"/>
      <c r="G92" s="8"/>
    </row>
    <row r="93" spans="1:7" ht="12.75" customHeight="1" x14ac:dyDescent="0.2">
      <c r="A93" s="10">
        <v>5943</v>
      </c>
      <c r="B93" s="8" t="s">
        <v>84</v>
      </c>
      <c r="C93" s="9"/>
      <c r="D93" s="9"/>
      <c r="E93" s="9"/>
      <c r="F93" s="9"/>
      <c r="G93" s="8"/>
    </row>
    <row r="94" spans="1:7" ht="12.75" customHeight="1" x14ac:dyDescent="0.2">
      <c r="A94" s="4" t="s">
        <v>1</v>
      </c>
      <c r="B94" s="5"/>
      <c r="C94" s="6" t="s">
        <v>153</v>
      </c>
      <c r="D94" s="6" t="s">
        <v>154</v>
      </c>
      <c r="E94" s="6" t="s">
        <v>174</v>
      </c>
      <c r="F94" s="6" t="s">
        <v>175</v>
      </c>
      <c r="G94" s="5" t="s">
        <v>131</v>
      </c>
    </row>
    <row r="95" spans="1:7" ht="12.75" customHeight="1" x14ac:dyDescent="0.2">
      <c r="A95" s="10">
        <v>5945</v>
      </c>
      <c r="B95" s="8" t="s">
        <v>85</v>
      </c>
      <c r="C95" s="9">
        <v>-1024.54</v>
      </c>
      <c r="D95" s="9">
        <v>-700</v>
      </c>
      <c r="E95" s="9">
        <v>-728</v>
      </c>
      <c r="F95" s="9">
        <v>-700</v>
      </c>
      <c r="G95" s="8"/>
    </row>
    <row r="96" spans="1:7" ht="12.75" customHeight="1" x14ac:dyDescent="0.2">
      <c r="A96" s="10">
        <v>6041</v>
      </c>
      <c r="B96" s="8" t="s">
        <v>86</v>
      </c>
      <c r="C96" s="9"/>
      <c r="D96" s="9"/>
      <c r="E96" s="9"/>
      <c r="F96" s="9"/>
      <c r="G96" s="8"/>
    </row>
    <row r="97" spans="1:7" ht="12.75" customHeight="1" x14ac:dyDescent="0.2">
      <c r="A97" s="10">
        <v>6043</v>
      </c>
      <c r="B97" s="8" t="s">
        <v>87</v>
      </c>
      <c r="C97" s="9"/>
      <c r="D97" s="9"/>
      <c r="E97" s="9"/>
      <c r="F97" s="9"/>
      <c r="G97" s="8"/>
    </row>
    <row r="98" spans="1:7" ht="12.75" customHeight="1" x14ac:dyDescent="0.2">
      <c r="A98" s="10">
        <v>6072</v>
      </c>
      <c r="B98" s="8" t="s">
        <v>88</v>
      </c>
      <c r="C98" s="9"/>
      <c r="D98" s="9"/>
      <c r="E98" s="9"/>
      <c r="F98" s="9"/>
      <c r="G98" s="8"/>
    </row>
    <row r="99" spans="1:7" ht="12.75" customHeight="1" x14ac:dyDescent="0.2">
      <c r="A99" s="10">
        <v>6110</v>
      </c>
      <c r="B99" s="8" t="s">
        <v>89</v>
      </c>
      <c r="C99" s="9"/>
      <c r="D99" s="9"/>
      <c r="E99" s="9"/>
      <c r="F99" s="9"/>
      <c r="G99" s="8"/>
    </row>
    <row r="100" spans="1:7" ht="12.75" customHeight="1" x14ac:dyDescent="0.2">
      <c r="A100" s="10">
        <v>6150</v>
      </c>
      <c r="B100" s="8" t="s">
        <v>90</v>
      </c>
      <c r="C100" s="9"/>
      <c r="D100" s="9"/>
      <c r="E100" s="9"/>
      <c r="F100" s="9"/>
      <c r="G100" s="8"/>
    </row>
    <row r="101" spans="1:7" ht="12.75" customHeight="1" x14ac:dyDescent="0.2">
      <c r="A101" s="10">
        <v>6212</v>
      </c>
      <c r="B101" s="8" t="s">
        <v>91</v>
      </c>
      <c r="C101" s="9"/>
      <c r="D101" s="9"/>
      <c r="E101" s="9"/>
      <c r="F101" s="9"/>
      <c r="G101" s="8"/>
    </row>
    <row r="102" spans="1:7" ht="12.75" customHeight="1" x14ac:dyDescent="0.2">
      <c r="A102" s="10">
        <v>6220</v>
      </c>
      <c r="B102" s="8" t="s">
        <v>92</v>
      </c>
      <c r="C102" s="9"/>
      <c r="D102" s="9"/>
      <c r="E102" s="9"/>
      <c r="F102" s="9"/>
      <c r="G102" s="8"/>
    </row>
    <row r="103" spans="1:7" ht="12.75" customHeight="1" x14ac:dyDescent="0.2">
      <c r="A103" s="10">
        <v>6250</v>
      </c>
      <c r="B103" s="8" t="s">
        <v>93</v>
      </c>
      <c r="C103" s="9"/>
      <c r="D103" s="9"/>
      <c r="E103" s="9"/>
      <c r="F103" s="9"/>
      <c r="G103" s="8"/>
    </row>
    <row r="104" spans="1:7" ht="12.75" customHeight="1" x14ac:dyDescent="0.2">
      <c r="A104" s="10">
        <v>6310</v>
      </c>
      <c r="B104" s="8" t="s">
        <v>94</v>
      </c>
      <c r="C104" s="9"/>
      <c r="D104" s="9"/>
      <c r="E104" s="9"/>
      <c r="F104" s="9"/>
      <c r="G104" s="8"/>
    </row>
    <row r="105" spans="1:7" ht="12.75" customHeight="1" x14ac:dyDescent="0.2">
      <c r="A105" s="10">
        <v>6411</v>
      </c>
      <c r="B105" s="8" t="s">
        <v>95</v>
      </c>
      <c r="C105" s="9"/>
      <c r="D105" s="9"/>
      <c r="E105" s="9"/>
      <c r="F105" s="9"/>
      <c r="G105" s="8"/>
    </row>
    <row r="106" spans="1:7" ht="12.75" customHeight="1" x14ac:dyDescent="0.2">
      <c r="A106" s="10">
        <v>6412</v>
      </c>
      <c r="B106" s="8" t="s">
        <v>96</v>
      </c>
      <c r="C106" s="9"/>
      <c r="D106" s="9"/>
      <c r="E106" s="9"/>
      <c r="F106" s="9"/>
      <c r="G106" s="8"/>
    </row>
    <row r="107" spans="1:7" ht="12.75" customHeight="1" x14ac:dyDescent="0.2">
      <c r="A107" s="10">
        <v>6413</v>
      </c>
      <c r="B107" s="8" t="s">
        <v>97</v>
      </c>
      <c r="C107" s="9"/>
      <c r="D107" s="9"/>
      <c r="E107" s="9"/>
      <c r="F107" s="9"/>
      <c r="G107" s="8"/>
    </row>
    <row r="108" spans="1:7" ht="12.75" customHeight="1" x14ac:dyDescent="0.2">
      <c r="A108" s="10">
        <v>6423</v>
      </c>
      <c r="B108" s="8" t="s">
        <v>161</v>
      </c>
      <c r="C108" s="9"/>
      <c r="D108" s="9"/>
      <c r="E108" s="9"/>
      <c r="F108" s="9"/>
      <c r="G108" s="8"/>
    </row>
    <row r="109" spans="1:7" ht="12.75" customHeight="1" x14ac:dyDescent="0.2">
      <c r="A109" s="10">
        <v>6520</v>
      </c>
      <c r="B109" s="8" t="s">
        <v>98</v>
      </c>
      <c r="C109" s="9"/>
      <c r="D109" s="9"/>
      <c r="E109" s="9"/>
      <c r="F109" s="9"/>
      <c r="G109" s="8"/>
    </row>
    <row r="110" spans="1:7" ht="12.75" customHeight="1" x14ac:dyDescent="0.2">
      <c r="A110" s="10">
        <v>6531</v>
      </c>
      <c r="B110" s="8" t="s">
        <v>99</v>
      </c>
      <c r="C110" s="9">
        <v>-825</v>
      </c>
      <c r="D110" s="9">
        <v>-400</v>
      </c>
      <c r="E110" s="9">
        <v>-630</v>
      </c>
      <c r="F110" s="9">
        <v>-400</v>
      </c>
      <c r="G110" s="8"/>
    </row>
    <row r="111" spans="1:7" ht="12.75" customHeight="1" x14ac:dyDescent="0.2">
      <c r="A111" s="10">
        <v>6570</v>
      </c>
      <c r="B111" s="8" t="s">
        <v>100</v>
      </c>
      <c r="C111" s="9"/>
      <c r="D111" s="9"/>
      <c r="E111" s="9"/>
      <c r="F111" s="9"/>
      <c r="G111" s="8"/>
    </row>
    <row r="112" spans="1:7" ht="12.75" customHeight="1" x14ac:dyDescent="0.2">
      <c r="A112" s="10">
        <v>6590</v>
      </c>
      <c r="B112" s="8" t="s">
        <v>101</v>
      </c>
      <c r="C112" s="9"/>
      <c r="D112" s="9"/>
      <c r="E112" s="9"/>
      <c r="F112" s="9"/>
      <c r="G112" s="8"/>
    </row>
    <row r="113" spans="1:7" ht="12.75" customHeight="1" x14ac:dyDescent="0.2">
      <c r="A113" s="10">
        <v>6970</v>
      </c>
      <c r="B113" s="8" t="s">
        <v>102</v>
      </c>
      <c r="C113" s="9"/>
      <c r="D113" s="9"/>
      <c r="E113" s="9"/>
      <c r="F113" s="9"/>
      <c r="G113" s="8"/>
    </row>
    <row r="114" spans="1:7" ht="12.75" customHeight="1" x14ac:dyDescent="0.2">
      <c r="A114" s="10">
        <v>6971</v>
      </c>
      <c r="B114" s="8" t="s">
        <v>103</v>
      </c>
      <c r="C114" s="9"/>
      <c r="D114" s="9"/>
      <c r="E114" s="9"/>
      <c r="F114" s="9"/>
      <c r="G114" s="8"/>
    </row>
    <row r="115" spans="1:7" ht="12.75" customHeight="1" x14ac:dyDescent="0.2">
      <c r="A115" s="10">
        <v>6972</v>
      </c>
      <c r="B115" s="8" t="s">
        <v>104</v>
      </c>
      <c r="C115" s="9"/>
      <c r="D115" s="9">
        <v>-720</v>
      </c>
      <c r="E115" s="9"/>
      <c r="F115" s="9">
        <v>-720</v>
      </c>
      <c r="G115" s="79" t="s">
        <v>165</v>
      </c>
    </row>
    <row r="116" spans="1:7" ht="12.75" customHeight="1" x14ac:dyDescent="0.2">
      <c r="A116" s="10">
        <v>6973</v>
      </c>
      <c r="B116" s="8" t="s">
        <v>105</v>
      </c>
      <c r="C116" s="9"/>
      <c r="D116" s="9"/>
      <c r="E116" s="9"/>
      <c r="F116" s="9"/>
      <c r="G116" s="8"/>
    </row>
    <row r="117" spans="1:7" ht="12.75" customHeight="1" x14ac:dyDescent="0.2">
      <c r="A117" s="10">
        <v>6990</v>
      </c>
      <c r="B117" s="8" t="s">
        <v>106</v>
      </c>
      <c r="C117" s="9"/>
      <c r="D117" s="9"/>
      <c r="E117" s="9"/>
      <c r="F117" s="9"/>
      <c r="G117" s="8"/>
    </row>
    <row r="118" spans="1:7" ht="12.75" customHeight="1" x14ac:dyDescent="0.2">
      <c r="A118" s="10">
        <v>6995</v>
      </c>
      <c r="B118" s="8" t="s">
        <v>107</v>
      </c>
      <c r="C118" s="9"/>
      <c r="D118" s="9"/>
      <c r="E118" s="9"/>
      <c r="F118" s="9"/>
      <c r="G118" s="8"/>
    </row>
    <row r="119" spans="1:7" ht="12.75" customHeight="1" x14ac:dyDescent="0.2">
      <c r="A119" s="80">
        <v>6996</v>
      </c>
      <c r="B119" s="81" t="s">
        <v>184</v>
      </c>
      <c r="C119" s="9"/>
      <c r="D119" s="9"/>
      <c r="E119" s="9"/>
      <c r="F119" s="9"/>
      <c r="G119" s="8"/>
    </row>
    <row r="120" spans="1:7" ht="12.75" customHeight="1" x14ac:dyDescent="0.2">
      <c r="A120" s="19" t="s">
        <v>108</v>
      </c>
      <c r="B120" s="8"/>
      <c r="C120" s="9">
        <f>SUM(C54:C93,C95:C119)</f>
        <v>-6396.94</v>
      </c>
      <c r="D120" s="9">
        <f t="shared" ref="D120:F120" si="5">SUM(D54:D93,D95:D119)</f>
        <v>-6200</v>
      </c>
      <c r="E120" s="9">
        <f t="shared" si="5"/>
        <v>-4797</v>
      </c>
      <c r="F120" s="9">
        <f t="shared" si="5"/>
        <v>-6200</v>
      </c>
    </row>
    <row r="121" spans="1:7" ht="12.75" customHeight="1" x14ac:dyDescent="0.2">
      <c r="A121" s="12"/>
      <c r="C121" s="9"/>
      <c r="D121" s="9"/>
      <c r="E121" s="9"/>
      <c r="F121" s="9"/>
      <c r="G121" s="8"/>
    </row>
    <row r="122" spans="1:7" ht="12.75" customHeight="1" x14ac:dyDescent="0.2">
      <c r="A122" s="7" t="s">
        <v>109</v>
      </c>
      <c r="B122" s="8"/>
      <c r="C122" s="9"/>
      <c r="D122" s="9"/>
      <c r="E122" s="9"/>
      <c r="F122" s="9"/>
      <c r="G122" s="8"/>
    </row>
    <row r="123" spans="1:7" ht="12.75" customHeight="1" x14ac:dyDescent="0.2">
      <c r="A123" s="10">
        <v>7510</v>
      </c>
      <c r="B123" s="8" t="s">
        <v>110</v>
      </c>
      <c r="C123" s="9"/>
      <c r="D123" s="9"/>
      <c r="E123" s="9"/>
      <c r="F123" s="9"/>
      <c r="G123" s="8"/>
    </row>
    <row r="124" spans="1:7" ht="12.75" customHeight="1" x14ac:dyDescent="0.2">
      <c r="A124" s="10">
        <v>7511</v>
      </c>
      <c r="B124" s="8" t="s">
        <v>111</v>
      </c>
      <c r="C124" s="9"/>
      <c r="D124" s="9"/>
      <c r="E124" s="9"/>
      <c r="F124" s="9"/>
      <c r="G124" s="8"/>
    </row>
    <row r="125" spans="1:7" ht="12.75" customHeight="1" x14ac:dyDescent="0.2">
      <c r="A125" s="10" t="s">
        <v>112</v>
      </c>
      <c r="B125" s="8"/>
      <c r="C125" s="9">
        <f t="shared" ref="C125:F125" si="6">SUM(C123:C124)</f>
        <v>0</v>
      </c>
      <c r="D125" s="9">
        <f t="shared" si="6"/>
        <v>0</v>
      </c>
      <c r="E125" s="9">
        <f t="shared" si="6"/>
        <v>0</v>
      </c>
      <c r="F125" s="9">
        <f t="shared" si="6"/>
        <v>0</v>
      </c>
    </row>
    <row r="126" spans="1:7" ht="12.75" customHeight="1" x14ac:dyDescent="0.2">
      <c r="A126" s="12"/>
      <c r="C126" s="9"/>
      <c r="D126" s="9"/>
      <c r="E126" s="9"/>
      <c r="F126" s="9"/>
      <c r="G126" s="8"/>
    </row>
    <row r="127" spans="1:7" ht="12.75" customHeight="1" x14ac:dyDescent="0.2">
      <c r="A127" s="89" t="s">
        <v>113</v>
      </c>
      <c r="B127" s="90"/>
      <c r="C127" s="33"/>
      <c r="D127" s="33"/>
      <c r="E127" s="9"/>
      <c r="F127" s="9"/>
      <c r="G127" s="8"/>
    </row>
    <row r="128" spans="1:7" ht="12.75" customHeight="1" x14ac:dyDescent="0.2">
      <c r="A128" s="27">
        <v>7820</v>
      </c>
      <c r="B128" s="28" t="s">
        <v>114</v>
      </c>
      <c r="C128" s="33"/>
      <c r="D128" s="33"/>
      <c r="E128" s="9"/>
      <c r="F128" s="9"/>
      <c r="G128" s="8"/>
    </row>
    <row r="129" spans="1:7" ht="12.75" customHeight="1" x14ac:dyDescent="0.2">
      <c r="A129" s="10">
        <v>7822</v>
      </c>
      <c r="B129" s="8" t="s">
        <v>115</v>
      </c>
      <c r="C129" s="33"/>
      <c r="D129" s="33"/>
      <c r="E129" s="9"/>
      <c r="F129" s="9"/>
      <c r="G129" s="8"/>
    </row>
    <row r="130" spans="1:7" ht="12.75" customHeight="1" x14ac:dyDescent="0.2">
      <c r="A130" s="7" t="s">
        <v>116</v>
      </c>
      <c r="B130" s="8"/>
      <c r="C130" s="33">
        <f>SUM(C128:C129)</f>
        <v>0</v>
      </c>
      <c r="D130" s="33">
        <f t="shared" ref="D130:F130" si="7">SUM(D128:D129)</f>
        <v>0</v>
      </c>
      <c r="E130" s="33">
        <f t="shared" si="7"/>
        <v>0</v>
      </c>
      <c r="F130" s="33">
        <f t="shared" si="7"/>
        <v>0</v>
      </c>
      <c r="G130" s="8"/>
    </row>
    <row r="131" spans="1:7" ht="12.75" customHeight="1" x14ac:dyDescent="0.2">
      <c r="A131" s="7" t="s">
        <v>117</v>
      </c>
      <c r="B131" s="19"/>
      <c r="C131" s="9">
        <f>SUM(C49,C120,C125,C130)</f>
        <v>-6396.94</v>
      </c>
      <c r="D131" s="9">
        <f t="shared" ref="D131:F131" si="8">SUM(D49,D120,D125,D130)</f>
        <v>-6200</v>
      </c>
      <c r="E131" s="9">
        <f t="shared" si="8"/>
        <v>-4797</v>
      </c>
      <c r="F131" s="9">
        <f t="shared" si="8"/>
        <v>-6200</v>
      </c>
      <c r="G131" s="8"/>
    </row>
    <row r="132" spans="1:7" ht="12.75" customHeight="1" x14ac:dyDescent="0.2">
      <c r="A132" s="7" t="s">
        <v>118</v>
      </c>
      <c r="B132" s="19"/>
      <c r="C132" s="9">
        <f t="shared" ref="C132:F132" si="9">SUM(C40,C131)</f>
        <v>8603.0600000000013</v>
      </c>
      <c r="D132" s="9">
        <f t="shared" si="9"/>
        <v>-200</v>
      </c>
      <c r="E132" s="9">
        <f t="shared" si="9"/>
        <v>5503</v>
      </c>
      <c r="F132" s="9">
        <f t="shared" si="9"/>
        <v>-200</v>
      </c>
      <c r="G132" s="8"/>
    </row>
    <row r="133" spans="1:7" ht="12.75" customHeight="1" x14ac:dyDescent="0.2">
      <c r="A133" s="7" t="s">
        <v>119</v>
      </c>
      <c r="B133" s="8"/>
      <c r="C133" s="9"/>
      <c r="D133" s="9"/>
      <c r="E133" s="9"/>
      <c r="F133" s="9"/>
      <c r="G133" s="8"/>
    </row>
    <row r="134" spans="1:7" ht="12.75" customHeight="1" x14ac:dyDescent="0.2">
      <c r="A134" s="10">
        <v>8300</v>
      </c>
      <c r="B134" s="8" t="s">
        <v>120</v>
      </c>
      <c r="C134" s="9"/>
      <c r="D134" s="9"/>
      <c r="E134" s="9"/>
      <c r="F134" s="9"/>
      <c r="G134" s="8"/>
    </row>
    <row r="135" spans="1:7" ht="12.75" customHeight="1" x14ac:dyDescent="0.2">
      <c r="A135" s="10">
        <v>8310</v>
      </c>
      <c r="B135" s="8" t="s">
        <v>121</v>
      </c>
      <c r="C135" s="9"/>
      <c r="D135" s="9"/>
      <c r="E135" s="9"/>
      <c r="F135" s="9"/>
      <c r="G135" s="8"/>
    </row>
    <row r="136" spans="1:7" ht="12.75" customHeight="1" x14ac:dyDescent="0.2">
      <c r="A136" s="10">
        <v>8390</v>
      </c>
      <c r="B136" s="8" t="s">
        <v>122</v>
      </c>
      <c r="C136" s="9"/>
      <c r="D136" s="9"/>
      <c r="E136" s="9"/>
      <c r="F136" s="9"/>
      <c r="G136" s="8"/>
    </row>
    <row r="137" spans="1:7" ht="12.75" customHeight="1" x14ac:dyDescent="0.2">
      <c r="A137" s="10">
        <v>8400</v>
      </c>
      <c r="B137" s="8" t="s">
        <v>123</v>
      </c>
      <c r="C137" s="9"/>
      <c r="D137" s="9"/>
      <c r="E137" s="9"/>
      <c r="F137" s="9"/>
      <c r="G137" s="35"/>
    </row>
    <row r="138" spans="1:7" ht="12.75" customHeight="1" x14ac:dyDescent="0.2">
      <c r="A138" s="10">
        <v>8410</v>
      </c>
      <c r="B138" s="31" t="s">
        <v>124</v>
      </c>
      <c r="C138" s="9"/>
      <c r="D138" s="9"/>
      <c r="E138" s="9"/>
      <c r="F138" s="9"/>
      <c r="G138" s="35"/>
    </row>
    <row r="139" spans="1:7" ht="12.75" customHeight="1" x14ac:dyDescent="0.2">
      <c r="A139" s="10">
        <v>8422</v>
      </c>
      <c r="B139" s="31" t="s">
        <v>125</v>
      </c>
      <c r="C139" s="9"/>
      <c r="D139" s="9"/>
      <c r="E139" s="9"/>
      <c r="F139" s="9"/>
      <c r="G139" s="35"/>
    </row>
    <row r="140" spans="1:7" ht="12.75" customHeight="1" x14ac:dyDescent="0.2">
      <c r="A140" s="10">
        <v>8423</v>
      </c>
      <c r="B140" s="31" t="s">
        <v>126</v>
      </c>
      <c r="C140" s="9"/>
      <c r="D140" s="9"/>
      <c r="E140" s="9"/>
      <c r="F140" s="9"/>
      <c r="G140" s="8"/>
    </row>
    <row r="141" spans="1:7" ht="12.75" customHeight="1" x14ac:dyDescent="0.2">
      <c r="A141" s="10">
        <v>8710</v>
      </c>
      <c r="B141" s="31" t="s">
        <v>162</v>
      </c>
      <c r="C141" s="9"/>
      <c r="D141" s="9"/>
      <c r="E141" s="9"/>
      <c r="F141" s="9"/>
      <c r="G141" s="8"/>
    </row>
    <row r="142" spans="1:7" ht="12.75" customHeight="1" x14ac:dyDescent="0.2">
      <c r="A142" s="10" t="s">
        <v>127</v>
      </c>
      <c r="B142" s="19"/>
      <c r="C142" s="9">
        <f>SUM(C134:C141)</f>
        <v>0</v>
      </c>
      <c r="D142" s="9">
        <f t="shared" ref="D142:F142" si="10">SUM(D134:D141)</f>
        <v>0</v>
      </c>
      <c r="E142" s="9">
        <f t="shared" si="10"/>
        <v>0</v>
      </c>
      <c r="F142" s="9">
        <f t="shared" si="10"/>
        <v>0</v>
      </c>
      <c r="G142" s="8"/>
    </row>
    <row r="143" spans="1:7" ht="12.75" customHeight="1" x14ac:dyDescent="0.2">
      <c r="A143" s="7" t="s">
        <v>128</v>
      </c>
      <c r="B143" s="19"/>
      <c r="C143" s="9">
        <f t="shared" ref="C143:F143" si="11">SUM(C132,C142)</f>
        <v>8603.0600000000013</v>
      </c>
      <c r="D143" s="9">
        <f t="shared" si="11"/>
        <v>-200</v>
      </c>
      <c r="E143" s="9">
        <f t="shared" si="11"/>
        <v>5503</v>
      </c>
      <c r="F143" s="9">
        <f t="shared" si="11"/>
        <v>-200</v>
      </c>
      <c r="G143" s="8"/>
    </row>
    <row r="144" spans="1:7" ht="12.75" customHeight="1" x14ac:dyDescent="0.2">
      <c r="A144" s="7" t="s">
        <v>129</v>
      </c>
      <c r="B144" s="19"/>
      <c r="C144" s="9">
        <f t="shared" ref="C144:F144" si="12">SUM(C143)</f>
        <v>8603.0600000000013</v>
      </c>
      <c r="D144" s="9">
        <f t="shared" si="12"/>
        <v>-200</v>
      </c>
      <c r="E144" s="9">
        <f t="shared" si="12"/>
        <v>5503</v>
      </c>
      <c r="F144" s="9">
        <f t="shared" si="12"/>
        <v>-200</v>
      </c>
      <c r="G144" s="8"/>
    </row>
    <row r="145" spans="1:6" ht="12.75" customHeight="1" x14ac:dyDescent="0.2">
      <c r="A145" s="1"/>
      <c r="C145" s="18"/>
      <c r="D145" s="18"/>
      <c r="E145" s="18"/>
      <c r="F145" s="18"/>
    </row>
    <row r="146" spans="1:6" ht="12.75" customHeight="1" x14ac:dyDescent="0.2"/>
    <row r="147" spans="1:6" ht="12.75" customHeight="1" x14ac:dyDescent="0.2">
      <c r="A147" s="12"/>
      <c r="C147" s="18"/>
      <c r="D147" s="18"/>
      <c r="E147" s="18"/>
      <c r="F147" s="18"/>
    </row>
    <row r="148" spans="1:6" ht="12.75" customHeight="1" x14ac:dyDescent="0.2"/>
    <row r="149" spans="1:6" ht="12.75" customHeight="1" x14ac:dyDescent="0.2"/>
    <row r="150" spans="1:6" ht="12.75" customHeight="1" x14ac:dyDescent="0.2"/>
    <row r="151" spans="1:6" ht="12.75" customHeight="1" x14ac:dyDescent="0.2"/>
    <row r="152" spans="1:6" ht="12.75" customHeight="1" x14ac:dyDescent="0.2"/>
    <row r="153" spans="1:6" ht="12.75" customHeight="1" x14ac:dyDescent="0.2"/>
    <row r="154" spans="1:6" ht="12.75" customHeight="1" x14ac:dyDescent="0.2"/>
    <row r="155" spans="1:6" ht="12.75" customHeight="1" x14ac:dyDescent="0.2"/>
    <row r="156" spans="1:6" ht="12.75" customHeight="1" x14ac:dyDescent="0.2"/>
    <row r="157" spans="1:6" ht="12.75" customHeight="1" x14ac:dyDescent="0.2"/>
    <row r="158" spans="1:6" ht="12.75" customHeight="1" x14ac:dyDescent="0.2"/>
    <row r="159" spans="1:6" ht="12.75" customHeight="1" x14ac:dyDescent="0.2"/>
    <row r="160" spans="1:6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</sheetData>
  <mergeCells count="1">
    <mergeCell ref="A127:B127"/>
  </mergeCells>
  <pageMargins left="0.7" right="0.7" top="0.75" bottom="0.75" header="0" footer="0"/>
  <pageSetup orientation="landscape" r:id="rId1"/>
  <headerFooter>
    <oddHeader>&amp;C&amp;"Calibri"&amp;10&amp;K000000 Intern&amp;1#_x000D_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012"/>
  <sheetViews>
    <sheetView topLeftCell="A22" zoomScaleNormal="100" workbookViewId="0">
      <selection activeCell="I104" sqref="I104"/>
    </sheetView>
  </sheetViews>
  <sheetFormatPr defaultColWidth="14.42578125" defaultRowHeight="15" customHeight="1" x14ac:dyDescent="0.2"/>
  <cols>
    <col min="1" max="1" width="8.7109375" customWidth="1"/>
    <col min="2" max="2" width="34.140625" customWidth="1"/>
    <col min="3" max="3" width="13.42578125" customWidth="1"/>
    <col min="4" max="4" width="12.7109375" customWidth="1"/>
    <col min="5" max="5" width="14" customWidth="1"/>
    <col min="6" max="6" width="12.7109375" customWidth="1"/>
    <col min="7" max="7" width="57.7109375" bestFit="1" customWidth="1"/>
  </cols>
  <sheetData>
    <row r="1" spans="1:7" ht="12.75" customHeight="1" x14ac:dyDescent="0.2">
      <c r="A1" s="1" t="s">
        <v>148</v>
      </c>
      <c r="B1" s="2"/>
      <c r="C1" s="3"/>
      <c r="D1" s="3"/>
      <c r="E1" s="3"/>
      <c r="F1" s="3"/>
    </row>
    <row r="2" spans="1:7" ht="12.75" customHeight="1" x14ac:dyDescent="0.2">
      <c r="A2" s="4" t="s">
        <v>1</v>
      </c>
      <c r="B2" s="5"/>
      <c r="C2" s="6" t="s">
        <v>153</v>
      </c>
      <c r="D2" s="6" t="s">
        <v>154</v>
      </c>
      <c r="E2" s="6" t="s">
        <v>174</v>
      </c>
      <c r="F2" s="6" t="s">
        <v>175</v>
      </c>
      <c r="G2" s="5" t="s">
        <v>131</v>
      </c>
    </row>
    <row r="3" spans="1:7" ht="12.75" customHeight="1" x14ac:dyDescent="0.2">
      <c r="A3" s="7" t="s">
        <v>4</v>
      </c>
      <c r="B3" s="8"/>
      <c r="C3" s="9"/>
      <c r="D3" s="9"/>
      <c r="E3" s="76"/>
      <c r="F3" s="9"/>
      <c r="G3" s="8"/>
    </row>
    <row r="4" spans="1:7" ht="12.75" customHeight="1" x14ac:dyDescent="0.2">
      <c r="A4" s="7" t="s">
        <v>5</v>
      </c>
      <c r="B4" s="8"/>
      <c r="C4" s="9"/>
      <c r="D4" s="9"/>
      <c r="E4" s="9"/>
      <c r="F4" s="9"/>
      <c r="G4" s="8"/>
    </row>
    <row r="5" spans="1:7" ht="12.75" customHeight="1" x14ac:dyDescent="0.2">
      <c r="A5" s="10">
        <v>3010</v>
      </c>
      <c r="B5" s="8" t="s">
        <v>6</v>
      </c>
      <c r="C5" s="9"/>
      <c r="D5" s="9"/>
      <c r="E5" s="9"/>
      <c r="F5" s="9"/>
      <c r="G5" s="8"/>
    </row>
    <row r="6" spans="1:7" ht="12.75" customHeight="1" x14ac:dyDescent="0.2">
      <c r="A6" s="10">
        <v>3011</v>
      </c>
      <c r="B6" s="8" t="s">
        <v>7</v>
      </c>
      <c r="C6" s="9"/>
      <c r="D6" s="9"/>
      <c r="E6" s="9"/>
      <c r="F6" s="9"/>
      <c r="G6" s="8"/>
    </row>
    <row r="7" spans="1:7" ht="12.75" customHeight="1" x14ac:dyDescent="0.2">
      <c r="A7" s="10">
        <v>3012</v>
      </c>
      <c r="B7" s="8" t="s">
        <v>8</v>
      </c>
      <c r="C7" s="9"/>
      <c r="D7" s="9"/>
      <c r="E7" s="9"/>
      <c r="F7" s="9"/>
      <c r="G7" s="8"/>
    </row>
    <row r="8" spans="1:7" ht="12.75" customHeight="1" x14ac:dyDescent="0.2">
      <c r="A8" s="10">
        <v>3013</v>
      </c>
      <c r="B8" s="8" t="s">
        <v>9</v>
      </c>
      <c r="C8" s="9">
        <v>12230</v>
      </c>
      <c r="D8" s="64">
        <v>12960</v>
      </c>
      <c r="E8" s="9">
        <v>18900</v>
      </c>
      <c r="F8" s="64">
        <v>6480</v>
      </c>
      <c r="G8" s="63"/>
    </row>
    <row r="9" spans="1:7" ht="12.75" customHeight="1" x14ac:dyDescent="0.2">
      <c r="A9" s="10">
        <v>3014</v>
      </c>
      <c r="B9" s="8" t="s">
        <v>10</v>
      </c>
      <c r="C9" s="9"/>
      <c r="D9" s="65"/>
      <c r="E9" s="9"/>
      <c r="F9" s="65"/>
      <c r="G9" s="63"/>
    </row>
    <row r="10" spans="1:7" ht="12.75" customHeight="1" x14ac:dyDescent="0.2">
      <c r="A10" s="10">
        <v>3015</v>
      </c>
      <c r="B10" s="8" t="s">
        <v>11</v>
      </c>
      <c r="C10" s="9">
        <v>12385</v>
      </c>
      <c r="D10" s="64">
        <v>5250</v>
      </c>
      <c r="E10" s="9">
        <v>5250</v>
      </c>
      <c r="F10" s="64"/>
      <c r="G10" s="63"/>
    </row>
    <row r="11" spans="1:7" ht="12.75" customHeight="1" x14ac:dyDescent="0.2">
      <c r="A11" s="10">
        <v>3016</v>
      </c>
      <c r="B11" s="8" t="s">
        <v>12</v>
      </c>
      <c r="C11" s="9"/>
      <c r="D11" s="64">
        <v>2000</v>
      </c>
      <c r="E11" s="9"/>
      <c r="F11" s="64"/>
      <c r="G11" s="63"/>
    </row>
    <row r="12" spans="1:7" ht="12.75" customHeight="1" x14ac:dyDescent="0.2">
      <c r="A12" s="10">
        <v>3017</v>
      </c>
      <c r="B12" s="8" t="s">
        <v>132</v>
      </c>
      <c r="C12" s="9"/>
      <c r="D12" s="64">
        <v>1500</v>
      </c>
      <c r="E12" s="9">
        <v>1000</v>
      </c>
      <c r="F12" s="64">
        <v>600</v>
      </c>
      <c r="G12" s="63"/>
    </row>
    <row r="13" spans="1:7" ht="12.75" customHeight="1" x14ac:dyDescent="0.2">
      <c r="A13" s="10">
        <v>3018</v>
      </c>
      <c r="B13" s="8" t="s">
        <v>14</v>
      </c>
      <c r="C13" s="9"/>
      <c r="D13" s="65"/>
      <c r="E13" s="9"/>
      <c r="F13" s="65"/>
      <c r="G13" s="63"/>
    </row>
    <row r="14" spans="1:7" ht="12.75" customHeight="1" x14ac:dyDescent="0.2">
      <c r="A14" s="10">
        <v>3020</v>
      </c>
      <c r="B14" s="8" t="s">
        <v>15</v>
      </c>
      <c r="C14" s="9"/>
      <c r="D14" s="65"/>
      <c r="E14" s="9"/>
      <c r="F14" s="65"/>
      <c r="G14" s="63"/>
    </row>
    <row r="15" spans="1:7" ht="12.75" customHeight="1" x14ac:dyDescent="0.2">
      <c r="A15" s="10">
        <v>3021</v>
      </c>
      <c r="B15" s="8" t="s">
        <v>16</v>
      </c>
      <c r="C15" s="9"/>
      <c r="D15" s="65"/>
      <c r="E15" s="9"/>
      <c r="F15" s="65"/>
      <c r="G15" s="63"/>
    </row>
    <row r="16" spans="1:7" ht="12.75" customHeight="1" x14ac:dyDescent="0.2">
      <c r="A16" s="10">
        <v>3022</v>
      </c>
      <c r="B16" s="8" t="s">
        <v>17</v>
      </c>
      <c r="C16" s="9"/>
      <c r="D16" s="65"/>
      <c r="E16" s="9"/>
      <c r="F16" s="65"/>
      <c r="G16" s="63"/>
    </row>
    <row r="17" spans="1:7" ht="12.75" customHeight="1" x14ac:dyDescent="0.2">
      <c r="A17" s="10">
        <v>3023</v>
      </c>
      <c r="B17" s="8" t="s">
        <v>159</v>
      </c>
      <c r="C17" s="9"/>
      <c r="D17" s="65"/>
      <c r="E17" s="9"/>
      <c r="F17" s="65"/>
      <c r="G17" s="63"/>
    </row>
    <row r="18" spans="1:7" ht="12.75" customHeight="1" x14ac:dyDescent="0.2">
      <c r="A18" s="10">
        <v>3024</v>
      </c>
      <c r="B18" s="8" t="s">
        <v>167</v>
      </c>
      <c r="C18" s="9"/>
      <c r="D18" s="65"/>
      <c r="E18" s="9"/>
      <c r="F18" s="65"/>
      <c r="G18" s="63"/>
    </row>
    <row r="19" spans="1:7" ht="12.75" customHeight="1" x14ac:dyDescent="0.2">
      <c r="A19" s="10">
        <v>3025</v>
      </c>
      <c r="B19" s="8" t="s">
        <v>18</v>
      </c>
      <c r="C19" s="9"/>
      <c r="D19" s="64">
        <v>750</v>
      </c>
      <c r="E19" s="9">
        <v>1150</v>
      </c>
      <c r="F19" s="64"/>
      <c r="G19" s="63"/>
    </row>
    <row r="20" spans="1:7" ht="12.75" customHeight="1" x14ac:dyDescent="0.2">
      <c r="A20" s="10">
        <v>3026</v>
      </c>
      <c r="B20" s="8" t="s">
        <v>134</v>
      </c>
      <c r="C20" s="9"/>
      <c r="D20" s="65"/>
      <c r="E20" s="9"/>
      <c r="F20" s="65"/>
      <c r="G20" s="63"/>
    </row>
    <row r="21" spans="1:7" ht="12.75" customHeight="1" x14ac:dyDescent="0.2">
      <c r="A21" s="10">
        <v>3028</v>
      </c>
      <c r="B21" s="8" t="s">
        <v>20</v>
      </c>
      <c r="C21" s="9"/>
      <c r="D21" s="65"/>
      <c r="E21" s="9"/>
      <c r="F21" s="65"/>
      <c r="G21" s="63"/>
    </row>
    <row r="22" spans="1:7" ht="12.75" customHeight="1" x14ac:dyDescent="0.2">
      <c r="A22" s="10">
        <v>3029</v>
      </c>
      <c r="B22" s="8" t="s">
        <v>137</v>
      </c>
      <c r="C22" s="9"/>
      <c r="D22" s="65"/>
      <c r="E22" s="9"/>
      <c r="F22" s="65"/>
      <c r="G22" s="63"/>
    </row>
    <row r="23" spans="1:7" ht="12.75" customHeight="1" x14ac:dyDescent="0.2">
      <c r="A23" s="10">
        <v>3030</v>
      </c>
      <c r="B23" s="8" t="s">
        <v>22</v>
      </c>
      <c r="C23" s="9"/>
      <c r="D23" s="65"/>
      <c r="E23" s="9"/>
      <c r="F23" s="65"/>
      <c r="G23" s="63"/>
    </row>
    <row r="24" spans="1:7" ht="12.75" customHeight="1" x14ac:dyDescent="0.2">
      <c r="A24" s="10">
        <v>3040</v>
      </c>
      <c r="B24" s="8" t="s">
        <v>158</v>
      </c>
      <c r="C24" s="9"/>
      <c r="D24" s="65"/>
      <c r="E24" s="9"/>
      <c r="F24" s="65"/>
      <c r="G24" s="63"/>
    </row>
    <row r="25" spans="1:7" ht="12.75" customHeight="1" x14ac:dyDescent="0.2">
      <c r="A25" s="10">
        <v>3050</v>
      </c>
      <c r="B25" s="8" t="s">
        <v>23</v>
      </c>
      <c r="C25" s="9"/>
      <c r="D25" s="65"/>
      <c r="E25" s="9"/>
      <c r="F25" s="65"/>
      <c r="G25" s="63"/>
    </row>
    <row r="26" spans="1:7" ht="12.75" customHeight="1" x14ac:dyDescent="0.2">
      <c r="A26" s="10">
        <v>3051</v>
      </c>
      <c r="B26" s="8" t="s">
        <v>24</v>
      </c>
      <c r="C26" s="9">
        <v>1450</v>
      </c>
      <c r="D26" s="64">
        <v>500</v>
      </c>
      <c r="E26" s="9">
        <v>1440</v>
      </c>
      <c r="F26" s="64"/>
      <c r="G26" s="63" t="s">
        <v>180</v>
      </c>
    </row>
    <row r="27" spans="1:7" ht="12.75" customHeight="1" x14ac:dyDescent="0.2">
      <c r="A27" s="10">
        <v>3055</v>
      </c>
      <c r="B27" s="8" t="s">
        <v>25</v>
      </c>
      <c r="C27" s="9"/>
      <c r="D27" s="9"/>
      <c r="E27" s="9"/>
      <c r="F27" s="9"/>
      <c r="G27" s="8"/>
    </row>
    <row r="28" spans="1:7" ht="12.75" customHeight="1" x14ac:dyDescent="0.2">
      <c r="A28" s="10">
        <v>3740</v>
      </c>
      <c r="B28" s="8" t="s">
        <v>26</v>
      </c>
      <c r="C28" s="9"/>
      <c r="D28" s="9"/>
      <c r="E28" s="9"/>
      <c r="F28" s="9"/>
      <c r="G28" s="8"/>
    </row>
    <row r="29" spans="1:7" ht="12.75" customHeight="1" x14ac:dyDescent="0.2">
      <c r="A29" s="7" t="s">
        <v>27</v>
      </c>
      <c r="B29" s="7"/>
      <c r="C29" s="9">
        <f>SUM(C5:C28)</f>
        <v>26065</v>
      </c>
      <c r="D29" s="9">
        <f t="shared" ref="D29:F29" si="0">SUM(D5:D28)</f>
        <v>22960</v>
      </c>
      <c r="E29" s="9">
        <f t="shared" si="0"/>
        <v>27740</v>
      </c>
      <c r="F29" s="9">
        <f t="shared" si="0"/>
        <v>7080</v>
      </c>
      <c r="G29" s="8"/>
    </row>
    <row r="30" spans="1:7" ht="12.75" customHeight="1" x14ac:dyDescent="0.2">
      <c r="A30" s="12"/>
      <c r="B30" s="1"/>
      <c r="C30" s="9"/>
      <c r="D30" s="9"/>
      <c r="E30" s="18"/>
      <c r="F30" s="18"/>
      <c r="G30" s="17"/>
    </row>
    <row r="31" spans="1:7" ht="12.75" customHeight="1" x14ac:dyDescent="0.2">
      <c r="A31" s="13" t="s">
        <v>28</v>
      </c>
      <c r="B31" s="14"/>
      <c r="C31" s="9"/>
      <c r="D31" s="9"/>
      <c r="E31" s="30"/>
      <c r="F31" s="30"/>
      <c r="G31" s="35"/>
    </row>
    <row r="32" spans="1:7" ht="12.75" customHeight="1" x14ac:dyDescent="0.2">
      <c r="A32" s="13">
        <v>3985</v>
      </c>
      <c r="B32" s="16" t="s">
        <v>29</v>
      </c>
      <c r="C32" s="9"/>
      <c r="D32" s="9"/>
      <c r="E32" s="9"/>
      <c r="F32" s="9"/>
      <c r="G32" s="35"/>
    </row>
    <row r="33" spans="1:7" ht="12.75" customHeight="1" x14ac:dyDescent="0.2">
      <c r="A33" s="13">
        <v>3986</v>
      </c>
      <c r="B33" s="16" t="s">
        <v>183</v>
      </c>
      <c r="C33" s="82"/>
      <c r="D33" s="82"/>
      <c r="E33" s="9"/>
      <c r="F33" s="9"/>
      <c r="G33" s="35"/>
    </row>
    <row r="34" spans="1:7" ht="12.75" customHeight="1" x14ac:dyDescent="0.2">
      <c r="A34" s="13">
        <v>3987</v>
      </c>
      <c r="B34" s="16" t="s">
        <v>30</v>
      </c>
      <c r="C34" s="15"/>
      <c r="D34" s="15"/>
      <c r="E34" s="9"/>
      <c r="F34" s="9"/>
      <c r="G34" s="35"/>
    </row>
    <row r="35" spans="1:7" ht="12.75" customHeight="1" x14ac:dyDescent="0.2">
      <c r="A35" s="13">
        <v>3988</v>
      </c>
      <c r="B35" s="16" t="s">
        <v>31</v>
      </c>
      <c r="C35" s="9"/>
      <c r="D35" s="9"/>
      <c r="E35" s="9"/>
      <c r="F35" s="9"/>
      <c r="G35" s="35"/>
    </row>
    <row r="36" spans="1:7" ht="12.75" customHeight="1" x14ac:dyDescent="0.2">
      <c r="A36" s="10">
        <v>3989</v>
      </c>
      <c r="B36" s="10" t="s">
        <v>32</v>
      </c>
      <c r="C36" s="9"/>
      <c r="D36" s="9"/>
      <c r="E36" s="9"/>
      <c r="F36" s="9"/>
      <c r="G36" s="8"/>
    </row>
    <row r="37" spans="1:7" ht="12.75" customHeight="1" x14ac:dyDescent="0.2">
      <c r="A37" s="10">
        <v>3990</v>
      </c>
      <c r="B37" s="10" t="s">
        <v>33</v>
      </c>
      <c r="C37" s="9"/>
      <c r="D37" s="9"/>
      <c r="E37" s="9"/>
      <c r="F37" s="9"/>
      <c r="G37" s="8"/>
    </row>
    <row r="38" spans="1:7" ht="12.75" customHeight="1" x14ac:dyDescent="0.2">
      <c r="A38" s="7" t="s">
        <v>34</v>
      </c>
      <c r="B38" s="7"/>
      <c r="C38" s="9">
        <f>SUM(C32:C37)</f>
        <v>0</v>
      </c>
      <c r="D38" s="9">
        <f t="shared" ref="D38:F38" si="1">SUM(D32:D37)</f>
        <v>0</v>
      </c>
      <c r="E38" s="9">
        <f t="shared" si="1"/>
        <v>0</v>
      </c>
      <c r="F38" s="9">
        <f t="shared" si="1"/>
        <v>0</v>
      </c>
      <c r="G38" s="8"/>
    </row>
    <row r="39" spans="1:7" ht="12.75" customHeight="1" x14ac:dyDescent="0.2">
      <c r="A39" s="12"/>
      <c r="B39" s="1"/>
      <c r="C39" s="9"/>
      <c r="D39" s="9"/>
      <c r="E39" s="9"/>
      <c r="F39" s="9"/>
      <c r="G39" s="17"/>
    </row>
    <row r="40" spans="1:7" ht="12.75" customHeight="1" x14ac:dyDescent="0.2">
      <c r="A40" s="1" t="s">
        <v>35</v>
      </c>
      <c r="B40" s="2"/>
      <c r="C40" s="9">
        <f t="shared" ref="C40:F40" si="2">SUM(C29,C38)</f>
        <v>26065</v>
      </c>
      <c r="D40" s="9">
        <f t="shared" si="2"/>
        <v>22960</v>
      </c>
      <c r="E40" s="9">
        <f t="shared" si="2"/>
        <v>27740</v>
      </c>
      <c r="F40" s="9">
        <f t="shared" si="2"/>
        <v>7080</v>
      </c>
      <c r="G40" s="2"/>
    </row>
    <row r="41" spans="1:7" ht="12.75" customHeight="1" x14ac:dyDescent="0.2">
      <c r="A41" s="1"/>
      <c r="B41" s="2"/>
      <c r="C41" s="9"/>
      <c r="D41" s="9"/>
      <c r="E41" s="18"/>
      <c r="F41" s="18"/>
      <c r="G41" s="2"/>
    </row>
    <row r="42" spans="1:7" ht="12.75" customHeight="1" x14ac:dyDescent="0.2">
      <c r="A42" s="7" t="s">
        <v>36</v>
      </c>
      <c r="B42" s="19"/>
      <c r="C42" s="9"/>
      <c r="D42" s="9"/>
      <c r="E42" s="9"/>
      <c r="F42" s="9"/>
      <c r="G42" s="8"/>
    </row>
    <row r="43" spans="1:7" ht="12.75" customHeight="1" x14ac:dyDescent="0.2">
      <c r="A43" s="7" t="s">
        <v>37</v>
      </c>
      <c r="B43" s="19"/>
      <c r="C43" s="9"/>
      <c r="D43" s="9"/>
      <c r="E43" s="9"/>
      <c r="F43" s="9"/>
      <c r="G43" s="8"/>
    </row>
    <row r="44" spans="1:7" ht="12.75" customHeight="1" x14ac:dyDescent="0.2">
      <c r="A44" s="10">
        <v>4010</v>
      </c>
      <c r="B44" s="8" t="s">
        <v>38</v>
      </c>
      <c r="C44" s="9"/>
      <c r="D44" s="9">
        <v>-2000</v>
      </c>
      <c r="E44" s="9"/>
      <c r="F44" s="9"/>
      <c r="G44" s="8"/>
    </row>
    <row r="45" spans="1:7" ht="12.75" customHeight="1" x14ac:dyDescent="0.2">
      <c r="A45" s="10">
        <v>4011</v>
      </c>
      <c r="B45" s="8" t="s">
        <v>39</v>
      </c>
      <c r="C45" s="9"/>
      <c r="D45" s="9"/>
      <c r="E45" s="9"/>
      <c r="F45" s="9"/>
      <c r="G45" s="8"/>
    </row>
    <row r="46" spans="1:7" ht="12.75" customHeight="1" x14ac:dyDescent="0.2">
      <c r="A46" s="10">
        <v>4012</v>
      </c>
      <c r="B46" s="8" t="s">
        <v>40</v>
      </c>
      <c r="C46" s="9"/>
      <c r="D46" s="9"/>
      <c r="E46" s="9"/>
      <c r="F46" s="9"/>
      <c r="G46" s="8"/>
    </row>
    <row r="47" spans="1:7" ht="12.75" customHeight="1" x14ac:dyDescent="0.2">
      <c r="A47" s="10">
        <v>4019</v>
      </c>
      <c r="B47" s="8" t="s">
        <v>41</v>
      </c>
      <c r="C47" s="9"/>
      <c r="D47" s="9"/>
      <c r="E47" s="9"/>
      <c r="F47" s="9"/>
      <c r="G47" s="8"/>
    </row>
    <row r="48" spans="1:7" ht="12.75" customHeight="1" x14ac:dyDescent="0.2">
      <c r="A48" s="10">
        <v>4055</v>
      </c>
      <c r="B48" s="8" t="s">
        <v>42</v>
      </c>
      <c r="C48" s="9"/>
      <c r="D48" s="9"/>
      <c r="E48" s="9"/>
      <c r="F48" s="9"/>
      <c r="G48" s="8"/>
    </row>
    <row r="49" spans="1:7" ht="12.75" customHeight="1" x14ac:dyDescent="0.2">
      <c r="A49" s="7" t="s">
        <v>43</v>
      </c>
      <c r="B49" s="19"/>
      <c r="C49" s="9">
        <f>SUM(C44:C48)</f>
        <v>0</v>
      </c>
      <c r="D49" s="9">
        <f t="shared" ref="D49:F49" si="3">SUM(D44:D48)</f>
        <v>-2000</v>
      </c>
      <c r="E49" s="9">
        <f t="shared" si="3"/>
        <v>0</v>
      </c>
      <c r="F49" s="9">
        <f t="shared" si="3"/>
        <v>0</v>
      </c>
      <c r="G49" s="8"/>
    </row>
    <row r="50" spans="1:7" ht="12.75" customHeight="1" x14ac:dyDescent="0.2">
      <c r="A50" s="12"/>
      <c r="B50" s="2"/>
      <c r="C50" s="9"/>
      <c r="D50" s="9"/>
      <c r="E50" s="9"/>
      <c r="F50" s="9"/>
      <c r="G50" s="17"/>
    </row>
    <row r="51" spans="1:7" ht="12.75" customHeight="1" x14ac:dyDescent="0.2">
      <c r="A51" s="2" t="s">
        <v>44</v>
      </c>
      <c r="B51" s="2"/>
      <c r="C51" s="9">
        <f t="shared" ref="C51:F51" si="4">SUM(C40,C49)</f>
        <v>26065</v>
      </c>
      <c r="D51" s="9">
        <f t="shared" si="4"/>
        <v>20960</v>
      </c>
      <c r="E51" s="9">
        <f t="shared" si="4"/>
        <v>27740</v>
      </c>
      <c r="F51" s="9">
        <f t="shared" si="4"/>
        <v>7080</v>
      </c>
    </row>
    <row r="52" spans="1:7" ht="12.75" customHeight="1" x14ac:dyDescent="0.2">
      <c r="A52" s="4" t="s">
        <v>1</v>
      </c>
      <c r="B52" s="5"/>
      <c r="C52" s="6" t="s">
        <v>153</v>
      </c>
      <c r="D52" s="6" t="s">
        <v>154</v>
      </c>
      <c r="E52" s="6" t="s">
        <v>174</v>
      </c>
      <c r="F52" s="6" t="s">
        <v>175</v>
      </c>
      <c r="G52" s="5" t="s">
        <v>131</v>
      </c>
    </row>
    <row r="53" spans="1:7" ht="12.75" customHeight="1" x14ac:dyDescent="0.2">
      <c r="A53" s="7" t="s">
        <v>45</v>
      </c>
      <c r="B53" s="19"/>
      <c r="C53" s="9"/>
      <c r="D53" s="9"/>
      <c r="E53" s="9"/>
      <c r="F53" s="9"/>
      <c r="G53" s="8"/>
    </row>
    <row r="54" spans="1:7" ht="12.75" customHeight="1" x14ac:dyDescent="0.2">
      <c r="A54" s="10">
        <v>5011</v>
      </c>
      <c r="B54" s="8" t="s">
        <v>46</v>
      </c>
      <c r="C54" s="9"/>
      <c r="D54" s="9"/>
      <c r="E54" s="9"/>
      <c r="F54" s="9"/>
      <c r="G54" s="8"/>
    </row>
    <row r="55" spans="1:7" ht="12.75" customHeight="1" x14ac:dyDescent="0.2">
      <c r="A55" s="10">
        <v>5012</v>
      </c>
      <c r="B55" s="8" t="s">
        <v>47</v>
      </c>
      <c r="C55" s="9"/>
      <c r="D55" s="9"/>
      <c r="E55" s="9"/>
      <c r="F55" s="9"/>
      <c r="G55" s="8"/>
    </row>
    <row r="56" spans="1:7" ht="12.75" customHeight="1" x14ac:dyDescent="0.2">
      <c r="A56" s="10">
        <v>5013</v>
      </c>
      <c r="B56" s="8" t="s">
        <v>48</v>
      </c>
      <c r="C56" s="9"/>
      <c r="D56" s="9"/>
      <c r="E56" s="9"/>
      <c r="F56" s="9"/>
      <c r="G56" s="8"/>
    </row>
    <row r="57" spans="1:7" ht="12.75" customHeight="1" x14ac:dyDescent="0.2">
      <c r="A57" s="10">
        <v>5014</v>
      </c>
      <c r="B57" s="8" t="s">
        <v>49</v>
      </c>
      <c r="C57" s="9"/>
      <c r="D57" s="9"/>
      <c r="E57" s="9"/>
      <c r="F57" s="9"/>
      <c r="G57" s="8"/>
    </row>
    <row r="58" spans="1:7" ht="12.75" customHeight="1" x14ac:dyDescent="0.2">
      <c r="A58" s="10">
        <v>5050</v>
      </c>
      <c r="B58" s="8" t="s">
        <v>50</v>
      </c>
      <c r="C58" s="9"/>
      <c r="D58" s="9"/>
      <c r="E58" s="9"/>
      <c r="F58" s="9"/>
      <c r="G58" s="8"/>
    </row>
    <row r="59" spans="1:7" ht="12.75" customHeight="1" x14ac:dyDescent="0.2">
      <c r="A59" s="10">
        <v>5060</v>
      </c>
      <c r="B59" s="8" t="s">
        <v>51</v>
      </c>
      <c r="C59" s="9"/>
      <c r="D59" s="9"/>
      <c r="E59" s="9"/>
      <c r="F59" s="9"/>
      <c r="G59" s="8"/>
    </row>
    <row r="60" spans="1:7" ht="12.75" customHeight="1" x14ac:dyDescent="0.2">
      <c r="A60" s="10">
        <v>5070</v>
      </c>
      <c r="B60" s="8" t="s">
        <v>52</v>
      </c>
      <c r="C60" s="9"/>
      <c r="D60" s="9"/>
      <c r="E60" s="9"/>
      <c r="F60" s="9"/>
      <c r="G60" s="8"/>
    </row>
    <row r="61" spans="1:7" ht="12.75" customHeight="1" x14ac:dyDescent="0.2">
      <c r="A61" s="10">
        <v>5080</v>
      </c>
      <c r="B61" s="8" t="s">
        <v>53</v>
      </c>
      <c r="C61" s="9"/>
      <c r="D61" s="9"/>
      <c r="E61" s="9"/>
      <c r="F61" s="9"/>
      <c r="G61" s="8"/>
    </row>
    <row r="62" spans="1:7" ht="12.75" customHeight="1" x14ac:dyDescent="0.2">
      <c r="A62" s="10">
        <v>5090</v>
      </c>
      <c r="B62" s="8" t="s">
        <v>54</v>
      </c>
      <c r="C62" s="9"/>
      <c r="D62" s="9"/>
      <c r="E62" s="9"/>
      <c r="F62" s="9"/>
      <c r="G62" s="8"/>
    </row>
    <row r="63" spans="1:7" ht="12.75" customHeight="1" x14ac:dyDescent="0.2">
      <c r="A63" s="10">
        <v>5160</v>
      </c>
      <c r="B63" s="8" t="s">
        <v>55</v>
      </c>
      <c r="C63" s="9"/>
      <c r="D63" s="9"/>
      <c r="E63" s="9"/>
      <c r="F63" s="9"/>
      <c r="G63" s="8"/>
    </row>
    <row r="64" spans="1:7" ht="12.75" customHeight="1" x14ac:dyDescent="0.2">
      <c r="A64" s="10">
        <v>5210</v>
      </c>
      <c r="B64" s="8" t="s">
        <v>56</v>
      </c>
      <c r="C64" s="9"/>
      <c r="D64" s="9"/>
      <c r="E64" s="9"/>
      <c r="F64" s="9"/>
      <c r="G64" s="19"/>
    </row>
    <row r="65" spans="1:7" ht="12.75" customHeight="1" x14ac:dyDescent="0.2">
      <c r="A65" s="10">
        <v>5220</v>
      </c>
      <c r="B65" s="8" t="s">
        <v>57</v>
      </c>
      <c r="C65" s="9"/>
      <c r="D65" s="9"/>
      <c r="E65" s="9"/>
      <c r="F65" s="9"/>
      <c r="G65" s="19"/>
    </row>
    <row r="66" spans="1:7" ht="12.75" customHeight="1" x14ac:dyDescent="0.2">
      <c r="A66" s="10">
        <v>5290</v>
      </c>
      <c r="B66" s="8" t="s">
        <v>58</v>
      </c>
      <c r="C66" s="9"/>
      <c r="D66" s="9"/>
      <c r="E66" s="9"/>
      <c r="F66" s="9"/>
      <c r="G66" s="8"/>
    </row>
    <row r="67" spans="1:7" ht="12.75" customHeight="1" x14ac:dyDescent="0.2">
      <c r="A67" s="10">
        <v>5310</v>
      </c>
      <c r="B67" s="8" t="s">
        <v>59</v>
      </c>
      <c r="C67" s="9"/>
      <c r="D67" s="9"/>
      <c r="E67" s="9"/>
      <c r="F67" s="9"/>
      <c r="G67" s="8"/>
    </row>
    <row r="68" spans="1:7" ht="12.75" customHeight="1" x14ac:dyDescent="0.2">
      <c r="A68" s="10">
        <v>5410</v>
      </c>
      <c r="B68" s="8" t="s">
        <v>60</v>
      </c>
      <c r="C68" s="9">
        <v>-199</v>
      </c>
      <c r="D68" s="65">
        <v>-2000</v>
      </c>
      <c r="E68" s="9">
        <v>-906</v>
      </c>
      <c r="F68" s="65">
        <v>-1700</v>
      </c>
      <c r="G68" s="63"/>
    </row>
    <row r="69" spans="1:7" ht="12.75" customHeight="1" x14ac:dyDescent="0.2">
      <c r="A69" s="10">
        <v>5422</v>
      </c>
      <c r="B69" s="8" t="s">
        <v>61</v>
      </c>
      <c r="C69" s="9"/>
      <c r="D69" s="65"/>
      <c r="E69" s="9"/>
      <c r="F69" s="65"/>
      <c r="G69" s="63"/>
    </row>
    <row r="70" spans="1:7" ht="12.75" customHeight="1" x14ac:dyDescent="0.2">
      <c r="A70" s="10">
        <v>5460</v>
      </c>
      <c r="B70" s="8" t="s">
        <v>62</v>
      </c>
      <c r="C70" s="9"/>
      <c r="D70" s="65"/>
      <c r="E70" s="9"/>
      <c r="F70" s="65"/>
      <c r="G70" s="63"/>
    </row>
    <row r="71" spans="1:7" ht="12.75" customHeight="1" x14ac:dyDescent="0.2">
      <c r="A71" s="10">
        <v>5461</v>
      </c>
      <c r="B71" s="8" t="s">
        <v>63</v>
      </c>
      <c r="C71" s="9"/>
      <c r="D71" s="65"/>
      <c r="E71" s="9"/>
      <c r="F71" s="65"/>
      <c r="G71" s="63"/>
    </row>
    <row r="72" spans="1:7" ht="12.75" customHeight="1" x14ac:dyDescent="0.2">
      <c r="A72" s="10">
        <v>5469</v>
      </c>
      <c r="B72" s="8" t="s">
        <v>64</v>
      </c>
      <c r="C72" s="9"/>
      <c r="D72" s="65"/>
      <c r="E72" s="9"/>
      <c r="F72" s="65"/>
      <c r="G72" s="63"/>
    </row>
    <row r="73" spans="1:7" ht="12.75" customHeight="1" x14ac:dyDescent="0.2">
      <c r="A73" s="10">
        <v>5471</v>
      </c>
      <c r="B73" s="8" t="s">
        <v>65</v>
      </c>
      <c r="C73" s="9"/>
      <c r="D73" s="65"/>
      <c r="E73" s="9"/>
      <c r="F73" s="65"/>
      <c r="G73" s="63"/>
    </row>
    <row r="74" spans="1:7" ht="12.75" customHeight="1" x14ac:dyDescent="0.2">
      <c r="A74" s="10">
        <v>5472</v>
      </c>
      <c r="B74" s="8" t="s">
        <v>66</v>
      </c>
      <c r="C74" s="9"/>
      <c r="D74" s="65">
        <v>-1200</v>
      </c>
      <c r="E74" s="9">
        <v>-1050</v>
      </c>
      <c r="F74" s="65"/>
      <c r="G74" s="63"/>
    </row>
    <row r="75" spans="1:7" ht="12.75" customHeight="1" x14ac:dyDescent="0.2">
      <c r="A75" s="10">
        <v>5500</v>
      </c>
      <c r="B75" s="8" t="s">
        <v>67</v>
      </c>
      <c r="C75" s="9"/>
      <c r="D75" s="65"/>
      <c r="E75" s="9"/>
      <c r="F75" s="65"/>
      <c r="G75" s="63"/>
    </row>
    <row r="76" spans="1:7" ht="12.75" customHeight="1" x14ac:dyDescent="0.2">
      <c r="A76" s="10">
        <v>5611</v>
      </c>
      <c r="B76" s="8" t="s">
        <v>68</v>
      </c>
      <c r="C76" s="9"/>
      <c r="D76" s="65"/>
      <c r="E76" s="9"/>
      <c r="F76" s="65"/>
      <c r="G76" s="63"/>
    </row>
    <row r="77" spans="1:7" ht="12.75" customHeight="1" x14ac:dyDescent="0.2">
      <c r="A77" s="10">
        <v>5800</v>
      </c>
      <c r="B77" s="8" t="s">
        <v>69</v>
      </c>
      <c r="C77" s="9"/>
      <c r="D77" s="65"/>
      <c r="E77" s="9"/>
      <c r="F77" s="65"/>
      <c r="G77" s="63"/>
    </row>
    <row r="78" spans="1:7" ht="12.75" customHeight="1" x14ac:dyDescent="0.2">
      <c r="A78" s="10">
        <v>5801</v>
      </c>
      <c r="B78" s="8" t="s">
        <v>70</v>
      </c>
      <c r="C78" s="9"/>
      <c r="D78" s="65"/>
      <c r="E78" s="9"/>
      <c r="F78" s="65"/>
      <c r="G78" s="63"/>
    </row>
    <row r="79" spans="1:7" ht="12.75" customHeight="1" x14ac:dyDescent="0.2">
      <c r="A79" s="10">
        <v>5802</v>
      </c>
      <c r="B79" s="8" t="s">
        <v>71</v>
      </c>
      <c r="C79" s="9">
        <v>-1258.75</v>
      </c>
      <c r="D79" s="64">
        <v>-1500</v>
      </c>
      <c r="E79" s="9"/>
      <c r="F79" s="64"/>
      <c r="G79" s="62"/>
    </row>
    <row r="80" spans="1:7" ht="12.75" customHeight="1" x14ac:dyDescent="0.2">
      <c r="A80" s="10">
        <v>5803</v>
      </c>
      <c r="B80" s="8" t="s">
        <v>72</v>
      </c>
      <c r="C80" s="9">
        <v>-3695</v>
      </c>
      <c r="D80" s="65">
        <v>-1100</v>
      </c>
      <c r="E80" s="9"/>
      <c r="F80" s="65"/>
      <c r="G80" s="63"/>
    </row>
    <row r="81" spans="1:7" ht="12.75" customHeight="1" x14ac:dyDescent="0.2">
      <c r="A81" s="10">
        <v>5804</v>
      </c>
      <c r="B81" s="8" t="s">
        <v>73</v>
      </c>
      <c r="C81" s="9"/>
      <c r="D81" s="65">
        <v>-500</v>
      </c>
      <c r="E81" s="9">
        <v>-500</v>
      </c>
      <c r="F81" s="65"/>
      <c r="G81" s="63"/>
    </row>
    <row r="82" spans="1:7" ht="12.75" customHeight="1" x14ac:dyDescent="0.2">
      <c r="A82" s="10">
        <v>5805</v>
      </c>
      <c r="B82" s="8" t="s">
        <v>74</v>
      </c>
      <c r="C82" s="9"/>
      <c r="D82" s="65"/>
      <c r="E82" s="9"/>
      <c r="F82" s="65"/>
      <c r="G82" s="63"/>
    </row>
    <row r="83" spans="1:7" ht="12.75" customHeight="1" x14ac:dyDescent="0.2">
      <c r="A83" s="10">
        <v>5806</v>
      </c>
      <c r="B83" s="8" t="s">
        <v>75</v>
      </c>
      <c r="C83" s="9"/>
      <c r="D83" s="65"/>
      <c r="E83" s="9"/>
      <c r="F83" s="65"/>
      <c r="G83" s="63"/>
    </row>
    <row r="84" spans="1:7" ht="12.75" customHeight="1" x14ac:dyDescent="0.2">
      <c r="A84" s="10">
        <v>5807</v>
      </c>
      <c r="B84" s="8" t="s">
        <v>160</v>
      </c>
      <c r="C84" s="9"/>
      <c r="D84" s="65"/>
      <c r="E84" s="9"/>
      <c r="F84" s="65"/>
      <c r="G84" s="63"/>
    </row>
    <row r="85" spans="1:7" ht="12.75" customHeight="1" x14ac:dyDescent="0.2">
      <c r="A85" s="10">
        <v>5810</v>
      </c>
      <c r="B85" s="8" t="s">
        <v>76</v>
      </c>
      <c r="C85" s="9"/>
      <c r="D85" s="64"/>
      <c r="E85" s="9"/>
      <c r="F85" s="64"/>
      <c r="G85" s="62"/>
    </row>
    <row r="86" spans="1:7" ht="12.75" customHeight="1" x14ac:dyDescent="0.2">
      <c r="A86" s="10">
        <v>5831</v>
      </c>
      <c r="B86" s="8" t="s">
        <v>77</v>
      </c>
      <c r="C86" s="9">
        <v>-6549</v>
      </c>
      <c r="D86" s="65"/>
      <c r="E86" s="9"/>
      <c r="F86" s="65"/>
      <c r="G86" s="63"/>
    </row>
    <row r="87" spans="1:7" ht="12.75" customHeight="1" x14ac:dyDescent="0.2">
      <c r="A87" s="10">
        <v>5910</v>
      </c>
      <c r="B87" s="8" t="s">
        <v>78</v>
      </c>
      <c r="C87" s="9"/>
      <c r="D87" s="65"/>
      <c r="E87" s="9"/>
      <c r="F87" s="65"/>
      <c r="G87" s="63"/>
    </row>
    <row r="88" spans="1:7" ht="12.75" customHeight="1" x14ac:dyDescent="0.2">
      <c r="A88" s="10">
        <v>5931</v>
      </c>
      <c r="B88" s="8" t="s">
        <v>79</v>
      </c>
      <c r="C88" s="9">
        <v>-5455</v>
      </c>
      <c r="D88" s="66">
        <v>-1500</v>
      </c>
      <c r="E88" s="9"/>
      <c r="F88" s="66">
        <v>-500</v>
      </c>
      <c r="G88" s="63"/>
    </row>
    <row r="89" spans="1:7" ht="12.75" customHeight="1" x14ac:dyDescent="0.2">
      <c r="A89" s="10">
        <v>5933</v>
      </c>
      <c r="B89" s="8" t="s">
        <v>80</v>
      </c>
      <c r="C89" s="9"/>
      <c r="D89" s="9"/>
      <c r="E89" s="9"/>
      <c r="F89" s="9"/>
      <c r="G89" s="8"/>
    </row>
    <row r="90" spans="1:7" ht="12.75" customHeight="1" x14ac:dyDescent="0.2">
      <c r="A90" s="10">
        <v>5934</v>
      </c>
      <c r="B90" s="8" t="s">
        <v>81</v>
      </c>
      <c r="C90" s="9"/>
      <c r="D90" s="9"/>
      <c r="E90" s="9">
        <v>-764</v>
      </c>
      <c r="F90" s="9">
        <v>-1200</v>
      </c>
      <c r="G90" s="8"/>
    </row>
    <row r="91" spans="1:7" ht="12.75" customHeight="1" x14ac:dyDescent="0.2">
      <c r="A91" s="10">
        <v>5935</v>
      </c>
      <c r="B91" s="8" t="s">
        <v>82</v>
      </c>
      <c r="C91" s="9"/>
      <c r="D91" s="9"/>
      <c r="E91" s="9"/>
      <c r="F91" s="9"/>
      <c r="G91" s="8"/>
    </row>
    <row r="92" spans="1:7" ht="12.75" customHeight="1" x14ac:dyDescent="0.2">
      <c r="A92" s="10">
        <v>5936</v>
      </c>
      <c r="B92" s="8" t="s">
        <v>83</v>
      </c>
      <c r="C92" s="9"/>
      <c r="D92" s="9"/>
      <c r="E92" s="9"/>
      <c r="F92" s="9"/>
      <c r="G92" s="8"/>
    </row>
    <row r="93" spans="1:7" ht="12.75" customHeight="1" x14ac:dyDescent="0.2">
      <c r="A93" s="10">
        <v>5943</v>
      </c>
      <c r="B93" s="8" t="s">
        <v>84</v>
      </c>
      <c r="C93" s="9"/>
      <c r="D93" s="9"/>
      <c r="E93" s="9"/>
      <c r="F93" s="9"/>
      <c r="G93" s="8"/>
    </row>
    <row r="94" spans="1:7" ht="12.75" customHeight="1" x14ac:dyDescent="0.2">
      <c r="A94" s="4" t="s">
        <v>1</v>
      </c>
      <c r="B94" s="5"/>
      <c r="C94" s="6" t="s">
        <v>153</v>
      </c>
      <c r="D94" s="6" t="s">
        <v>154</v>
      </c>
      <c r="E94" s="6" t="s">
        <v>174</v>
      </c>
      <c r="F94" s="6" t="s">
        <v>175</v>
      </c>
      <c r="G94" s="5" t="s">
        <v>131</v>
      </c>
    </row>
    <row r="95" spans="1:7" ht="12.75" customHeight="1" x14ac:dyDescent="0.2">
      <c r="A95" s="10">
        <v>5945</v>
      </c>
      <c r="B95" s="8" t="s">
        <v>85</v>
      </c>
      <c r="C95" s="9">
        <v>-1902.7</v>
      </c>
      <c r="D95" s="65">
        <v>-1400</v>
      </c>
      <c r="E95" s="9">
        <v>-644</v>
      </c>
      <c r="F95" s="65">
        <v>-1200</v>
      </c>
      <c r="G95" s="63"/>
    </row>
    <row r="96" spans="1:7" ht="12.75" customHeight="1" x14ac:dyDescent="0.2">
      <c r="A96" s="10">
        <v>6041</v>
      </c>
      <c r="B96" s="8" t="s">
        <v>86</v>
      </c>
      <c r="C96" s="9"/>
      <c r="D96" s="65"/>
      <c r="E96" s="9"/>
      <c r="F96" s="65"/>
      <c r="G96" s="63"/>
    </row>
    <row r="97" spans="1:7" ht="12.75" customHeight="1" x14ac:dyDescent="0.2">
      <c r="A97" s="10">
        <v>6043</v>
      </c>
      <c r="B97" s="8" t="s">
        <v>87</v>
      </c>
      <c r="C97" s="9"/>
      <c r="D97" s="65"/>
      <c r="E97" s="9"/>
      <c r="F97" s="65"/>
      <c r="G97" s="63"/>
    </row>
    <row r="98" spans="1:7" ht="12.75" customHeight="1" x14ac:dyDescent="0.2">
      <c r="A98" s="10">
        <v>6072</v>
      </c>
      <c r="B98" s="8" t="s">
        <v>88</v>
      </c>
      <c r="C98" s="9"/>
      <c r="D98" s="65"/>
      <c r="E98" s="9"/>
      <c r="F98" s="65"/>
      <c r="G98" s="63"/>
    </row>
    <row r="99" spans="1:7" ht="12.75" customHeight="1" x14ac:dyDescent="0.2">
      <c r="A99" s="10">
        <v>6110</v>
      </c>
      <c r="B99" s="8" t="s">
        <v>89</v>
      </c>
      <c r="C99" s="9"/>
      <c r="D99" s="65"/>
      <c r="E99" s="9"/>
      <c r="F99" s="65"/>
      <c r="G99" s="63"/>
    </row>
    <row r="100" spans="1:7" ht="12.75" customHeight="1" x14ac:dyDescent="0.2">
      <c r="A100" s="10">
        <v>6150</v>
      </c>
      <c r="B100" s="8" t="s">
        <v>90</v>
      </c>
      <c r="C100" s="9"/>
      <c r="D100" s="65"/>
      <c r="E100" s="9"/>
      <c r="F100" s="65"/>
      <c r="G100" s="63"/>
    </row>
    <row r="101" spans="1:7" ht="12.75" customHeight="1" x14ac:dyDescent="0.2">
      <c r="A101" s="10">
        <v>6212</v>
      </c>
      <c r="B101" s="8" t="s">
        <v>91</v>
      </c>
      <c r="C101" s="9"/>
      <c r="D101" s="65"/>
      <c r="E101" s="9"/>
      <c r="F101" s="65"/>
      <c r="G101" s="63"/>
    </row>
    <row r="102" spans="1:7" ht="12.75" customHeight="1" x14ac:dyDescent="0.2">
      <c r="A102" s="10">
        <v>6220</v>
      </c>
      <c r="B102" s="8" t="s">
        <v>92</v>
      </c>
      <c r="C102" s="9"/>
      <c r="D102" s="65"/>
      <c r="E102" s="9"/>
      <c r="F102" s="65"/>
      <c r="G102" s="63"/>
    </row>
    <row r="103" spans="1:7" ht="12.75" customHeight="1" x14ac:dyDescent="0.2">
      <c r="A103" s="10">
        <v>6250</v>
      </c>
      <c r="B103" s="8" t="s">
        <v>93</v>
      </c>
      <c r="C103" s="9"/>
      <c r="D103" s="65"/>
      <c r="E103" s="9"/>
      <c r="F103" s="65"/>
      <c r="G103" s="63"/>
    </row>
    <row r="104" spans="1:7" ht="12.75" customHeight="1" x14ac:dyDescent="0.2">
      <c r="A104" s="10">
        <v>6310</v>
      </c>
      <c r="B104" s="8" t="s">
        <v>94</v>
      </c>
      <c r="C104" s="9"/>
      <c r="D104" s="65"/>
      <c r="E104" s="9"/>
      <c r="F104" s="65"/>
      <c r="G104" s="63"/>
    </row>
    <row r="105" spans="1:7" ht="12.75" customHeight="1" x14ac:dyDescent="0.2">
      <c r="A105" s="10">
        <v>6411</v>
      </c>
      <c r="B105" s="8" t="s">
        <v>95</v>
      </c>
      <c r="C105" s="9">
        <v>-3480</v>
      </c>
      <c r="D105" s="66">
        <v>-3888</v>
      </c>
      <c r="E105" s="9">
        <v>-7452</v>
      </c>
      <c r="F105" s="66">
        <v>-1944</v>
      </c>
      <c r="G105" s="63"/>
    </row>
    <row r="106" spans="1:7" ht="12.75" customHeight="1" x14ac:dyDescent="0.2">
      <c r="A106" s="10">
        <v>6412</v>
      </c>
      <c r="B106" s="8" t="s">
        <v>96</v>
      </c>
      <c r="C106" s="9"/>
      <c r="D106" s="65"/>
      <c r="E106" s="9"/>
      <c r="F106" s="65"/>
      <c r="G106" s="63"/>
    </row>
    <row r="107" spans="1:7" ht="12.75" customHeight="1" x14ac:dyDescent="0.2">
      <c r="A107" s="10">
        <v>6413</v>
      </c>
      <c r="B107" s="8" t="s">
        <v>97</v>
      </c>
      <c r="C107" s="9"/>
      <c r="D107" s="65"/>
      <c r="E107" s="9"/>
      <c r="F107" s="65"/>
      <c r="G107" s="63"/>
    </row>
    <row r="108" spans="1:7" ht="12.75" customHeight="1" x14ac:dyDescent="0.2">
      <c r="A108" s="10">
        <v>6423</v>
      </c>
      <c r="B108" s="8" t="s">
        <v>161</v>
      </c>
      <c r="C108" s="9"/>
      <c r="D108" s="65"/>
      <c r="E108" s="9"/>
      <c r="F108" s="65"/>
      <c r="G108" s="63"/>
    </row>
    <row r="109" spans="1:7" ht="12.75" customHeight="1" x14ac:dyDescent="0.2">
      <c r="A109" s="10">
        <v>6520</v>
      </c>
      <c r="B109" s="8" t="s">
        <v>98</v>
      </c>
      <c r="C109" s="9"/>
      <c r="D109" s="65"/>
      <c r="E109" s="9"/>
      <c r="F109" s="65"/>
      <c r="G109" s="63"/>
    </row>
    <row r="110" spans="1:7" ht="12.75" customHeight="1" x14ac:dyDescent="0.2">
      <c r="A110" s="10">
        <v>6531</v>
      </c>
      <c r="B110" s="8" t="s">
        <v>99</v>
      </c>
      <c r="C110" s="9"/>
      <c r="D110" s="65">
        <v>-1350</v>
      </c>
      <c r="E110" s="9">
        <v>-3600</v>
      </c>
      <c r="F110" s="65"/>
      <c r="G110" s="8" t="s">
        <v>204</v>
      </c>
    </row>
    <row r="111" spans="1:7" ht="12.75" customHeight="1" x14ac:dyDescent="0.2">
      <c r="A111" s="10">
        <v>6570</v>
      </c>
      <c r="B111" s="8" t="s">
        <v>100</v>
      </c>
      <c r="C111" s="9"/>
      <c r="D111" s="65"/>
      <c r="E111" s="9"/>
      <c r="F111" s="65"/>
      <c r="G111" s="63"/>
    </row>
    <row r="112" spans="1:7" ht="12.75" customHeight="1" x14ac:dyDescent="0.2">
      <c r="A112" s="10">
        <v>6590</v>
      </c>
      <c r="B112" s="8" t="s">
        <v>101</v>
      </c>
      <c r="C112" s="9"/>
      <c r="D112" s="65"/>
      <c r="E112" s="9"/>
      <c r="F112" s="65"/>
      <c r="G112" s="63"/>
    </row>
    <row r="113" spans="1:7" ht="12.75" customHeight="1" x14ac:dyDescent="0.2">
      <c r="A113" s="10">
        <v>6970</v>
      </c>
      <c r="B113" s="8" t="s">
        <v>102</v>
      </c>
      <c r="C113" s="9"/>
      <c r="D113" s="65"/>
      <c r="E113" s="9"/>
      <c r="F113" s="65"/>
      <c r="G113" s="63"/>
    </row>
    <row r="114" spans="1:7" ht="12.75" customHeight="1" x14ac:dyDescent="0.2">
      <c r="A114" s="10">
        <v>6971</v>
      </c>
      <c r="B114" s="8" t="s">
        <v>103</v>
      </c>
      <c r="C114" s="9"/>
      <c r="D114" s="65"/>
      <c r="E114" s="9"/>
      <c r="F114" s="65"/>
      <c r="G114" s="63"/>
    </row>
    <row r="115" spans="1:7" ht="12.75" customHeight="1" x14ac:dyDescent="0.2">
      <c r="A115" s="10">
        <v>6972</v>
      </c>
      <c r="B115" s="8" t="s">
        <v>104</v>
      </c>
      <c r="C115" s="9"/>
      <c r="D115" s="65"/>
      <c r="E115" s="9"/>
      <c r="F115" s="65"/>
      <c r="G115" s="63"/>
    </row>
    <row r="116" spans="1:7" ht="12.75" customHeight="1" x14ac:dyDescent="0.2">
      <c r="A116" s="10">
        <v>6973</v>
      </c>
      <c r="B116" s="8" t="s">
        <v>105</v>
      </c>
      <c r="C116" s="9"/>
      <c r="D116" s="9"/>
      <c r="E116" s="9"/>
      <c r="F116" s="9"/>
      <c r="G116" s="8"/>
    </row>
    <row r="117" spans="1:7" ht="12.75" customHeight="1" x14ac:dyDescent="0.2">
      <c r="A117" s="10">
        <v>6990</v>
      </c>
      <c r="B117" s="8" t="s">
        <v>106</v>
      </c>
      <c r="C117" s="9"/>
      <c r="D117" s="9"/>
      <c r="E117" s="9"/>
      <c r="F117" s="9"/>
      <c r="G117" s="8"/>
    </row>
    <row r="118" spans="1:7" ht="12.75" customHeight="1" x14ac:dyDescent="0.2">
      <c r="A118" s="10">
        <v>6995</v>
      </c>
      <c r="B118" s="8" t="s">
        <v>107</v>
      </c>
      <c r="C118" s="9"/>
      <c r="D118" s="9"/>
      <c r="E118" s="9">
        <v>-720.35</v>
      </c>
      <c r="F118" s="9">
        <v>-500</v>
      </c>
      <c r="G118" s="8"/>
    </row>
    <row r="119" spans="1:7" ht="12.75" customHeight="1" x14ac:dyDescent="0.2">
      <c r="A119" s="80">
        <v>6996</v>
      </c>
      <c r="B119" s="81" t="s">
        <v>184</v>
      </c>
      <c r="C119" s="9"/>
      <c r="D119" s="9"/>
      <c r="E119" s="9"/>
      <c r="F119" s="9"/>
      <c r="G119" s="8"/>
    </row>
    <row r="120" spans="1:7" ht="12.75" customHeight="1" x14ac:dyDescent="0.2">
      <c r="A120" s="19" t="s">
        <v>108</v>
      </c>
      <c r="B120" s="8"/>
      <c r="C120" s="9">
        <f>SUM(C54:C93,C95:C119)</f>
        <v>-22539.45</v>
      </c>
      <c r="D120" s="9">
        <f t="shared" ref="D120:F120" si="5">SUM(D54:D93,D95:D119)</f>
        <v>-14438</v>
      </c>
      <c r="E120" s="9">
        <f>SUM(E54:E93,E95:E119)</f>
        <v>-15636.35</v>
      </c>
      <c r="F120" s="9">
        <f t="shared" si="5"/>
        <v>-7044</v>
      </c>
      <c r="G120" s="8"/>
    </row>
    <row r="121" spans="1:7" ht="12.75" customHeight="1" x14ac:dyDescent="0.2">
      <c r="A121" s="12"/>
      <c r="C121" s="9"/>
      <c r="D121" s="9"/>
      <c r="E121" s="18"/>
      <c r="F121" s="18"/>
    </row>
    <row r="122" spans="1:7" ht="12.75" customHeight="1" x14ac:dyDescent="0.2">
      <c r="A122" s="7" t="s">
        <v>109</v>
      </c>
      <c r="B122" s="8"/>
      <c r="C122" s="9"/>
      <c r="D122" s="9"/>
      <c r="E122" s="9"/>
      <c r="F122" s="9"/>
      <c r="G122" s="8"/>
    </row>
    <row r="123" spans="1:7" ht="12.75" customHeight="1" x14ac:dyDescent="0.2">
      <c r="A123" s="10">
        <v>7510</v>
      </c>
      <c r="B123" s="8" t="s">
        <v>110</v>
      </c>
      <c r="C123" s="9"/>
      <c r="D123" s="9"/>
      <c r="E123" s="9"/>
      <c r="F123" s="9">
        <v>-630</v>
      </c>
      <c r="G123" s="8" t="s">
        <v>203</v>
      </c>
    </row>
    <row r="124" spans="1:7" ht="12.75" customHeight="1" x14ac:dyDescent="0.2">
      <c r="A124" s="10">
        <v>7511</v>
      </c>
      <c r="B124" s="8" t="s">
        <v>111</v>
      </c>
      <c r="C124" s="9"/>
      <c r="D124" s="9"/>
      <c r="E124" s="9"/>
      <c r="F124" s="9"/>
      <c r="G124" s="8"/>
    </row>
    <row r="125" spans="1:7" ht="12.75" customHeight="1" x14ac:dyDescent="0.2">
      <c r="A125" s="10" t="s">
        <v>112</v>
      </c>
      <c r="B125" s="8"/>
      <c r="C125" s="9">
        <f t="shared" ref="C125:F125" si="6">SUM(C123:C124)</f>
        <v>0</v>
      </c>
      <c r="D125" s="9">
        <f t="shared" si="6"/>
        <v>0</v>
      </c>
      <c r="E125" s="9">
        <f t="shared" si="6"/>
        <v>0</v>
      </c>
      <c r="F125" s="9">
        <f t="shared" si="6"/>
        <v>-630</v>
      </c>
      <c r="G125" s="8"/>
    </row>
    <row r="126" spans="1:7" ht="12.75" customHeight="1" x14ac:dyDescent="0.2">
      <c r="A126" s="12"/>
      <c r="C126" s="9"/>
      <c r="D126" s="9"/>
      <c r="E126" s="9"/>
      <c r="F126" s="9"/>
    </row>
    <row r="127" spans="1:7" ht="12.75" customHeight="1" x14ac:dyDescent="0.2">
      <c r="A127" s="89" t="s">
        <v>113</v>
      </c>
      <c r="B127" s="90"/>
      <c r="C127" s="33"/>
      <c r="D127" s="33"/>
      <c r="E127" s="9"/>
      <c r="F127" s="9"/>
      <c r="G127" s="8"/>
    </row>
    <row r="128" spans="1:7" ht="12.75" customHeight="1" x14ac:dyDescent="0.2">
      <c r="A128" s="27">
        <v>7820</v>
      </c>
      <c r="B128" s="28" t="s">
        <v>114</v>
      </c>
      <c r="C128" s="33"/>
      <c r="D128" s="33"/>
      <c r="E128" s="9"/>
      <c r="F128" s="9"/>
      <c r="G128" s="8"/>
    </row>
    <row r="129" spans="1:7" ht="12.75" customHeight="1" x14ac:dyDescent="0.2">
      <c r="A129" s="10">
        <v>7822</v>
      </c>
      <c r="B129" s="8" t="s">
        <v>115</v>
      </c>
      <c r="C129" s="33"/>
      <c r="D129" s="33"/>
      <c r="E129" s="9"/>
      <c r="F129" s="9"/>
      <c r="G129" s="8"/>
    </row>
    <row r="130" spans="1:7" ht="12.75" customHeight="1" x14ac:dyDescent="0.2">
      <c r="A130" s="7" t="s">
        <v>116</v>
      </c>
      <c r="B130" s="8"/>
      <c r="C130" s="33">
        <f>SUM(C128:C129)</f>
        <v>0</v>
      </c>
      <c r="D130" s="33">
        <f t="shared" ref="D130:F130" si="7">SUM(D128:D129)</f>
        <v>0</v>
      </c>
      <c r="E130" s="33">
        <f t="shared" si="7"/>
        <v>0</v>
      </c>
      <c r="F130" s="33">
        <f t="shared" si="7"/>
        <v>0</v>
      </c>
      <c r="G130" s="8"/>
    </row>
    <row r="131" spans="1:7" ht="12.75" customHeight="1" x14ac:dyDescent="0.2">
      <c r="A131" s="7" t="s">
        <v>117</v>
      </c>
      <c r="B131" s="19"/>
      <c r="C131" s="9">
        <f>SUM(C49,C120,C125,C130)</f>
        <v>-22539.45</v>
      </c>
      <c r="D131" s="9">
        <f t="shared" ref="D131:F131" si="8">SUM(D49,D120,D125,D130)</f>
        <v>-16438</v>
      </c>
      <c r="E131" s="9">
        <f t="shared" si="8"/>
        <v>-15636.35</v>
      </c>
      <c r="F131" s="9">
        <f t="shared" si="8"/>
        <v>-7674</v>
      </c>
      <c r="G131" s="8"/>
    </row>
    <row r="132" spans="1:7" ht="12.75" customHeight="1" x14ac:dyDescent="0.2">
      <c r="A132" s="7" t="s">
        <v>118</v>
      </c>
      <c r="B132" s="19"/>
      <c r="C132" s="9">
        <f t="shared" ref="C132:F132" si="9">SUM(C40,C131)</f>
        <v>3525.5499999999993</v>
      </c>
      <c r="D132" s="9">
        <f t="shared" si="9"/>
        <v>6522</v>
      </c>
      <c r="E132" s="9">
        <f t="shared" si="9"/>
        <v>12103.65</v>
      </c>
      <c r="F132" s="9">
        <f t="shared" si="9"/>
        <v>-594</v>
      </c>
      <c r="G132" s="8"/>
    </row>
    <row r="133" spans="1:7" ht="12.75" customHeight="1" x14ac:dyDescent="0.2">
      <c r="A133" s="7" t="s">
        <v>119</v>
      </c>
      <c r="B133" s="8"/>
      <c r="C133" s="9"/>
      <c r="D133" s="9"/>
      <c r="E133" s="9"/>
      <c r="F133" s="9"/>
      <c r="G133" s="8"/>
    </row>
    <row r="134" spans="1:7" ht="12.75" customHeight="1" x14ac:dyDescent="0.2">
      <c r="A134" s="10">
        <v>8300</v>
      </c>
      <c r="B134" s="8" t="s">
        <v>120</v>
      </c>
      <c r="C134" s="9"/>
      <c r="D134" s="9"/>
      <c r="E134" s="9"/>
      <c r="F134" s="9"/>
      <c r="G134" s="8"/>
    </row>
    <row r="135" spans="1:7" ht="12.75" customHeight="1" x14ac:dyDescent="0.2">
      <c r="A135" s="10">
        <v>8310</v>
      </c>
      <c r="B135" s="8" t="s">
        <v>121</v>
      </c>
      <c r="C135" s="9"/>
      <c r="D135" s="9"/>
      <c r="E135" s="9"/>
      <c r="F135" s="9"/>
      <c r="G135" s="8"/>
    </row>
    <row r="136" spans="1:7" ht="12.75" customHeight="1" x14ac:dyDescent="0.2">
      <c r="A136" s="10">
        <v>8390</v>
      </c>
      <c r="B136" s="8" t="s">
        <v>122</v>
      </c>
      <c r="C136" s="9"/>
      <c r="D136" s="9"/>
      <c r="E136" s="9"/>
      <c r="F136" s="9"/>
      <c r="G136" s="8"/>
    </row>
    <row r="137" spans="1:7" ht="12.75" customHeight="1" x14ac:dyDescent="0.2">
      <c r="A137" s="10">
        <v>8400</v>
      </c>
      <c r="B137" s="8" t="s">
        <v>123</v>
      </c>
      <c r="C137" s="9"/>
      <c r="D137" s="9"/>
      <c r="E137" s="9"/>
      <c r="F137" s="9"/>
      <c r="G137" s="8"/>
    </row>
    <row r="138" spans="1:7" ht="12.75" customHeight="1" x14ac:dyDescent="0.2">
      <c r="A138" s="10">
        <v>8410</v>
      </c>
      <c r="B138" s="31" t="s">
        <v>124</v>
      </c>
      <c r="C138" s="9"/>
      <c r="D138" s="9"/>
      <c r="E138" s="9"/>
      <c r="F138" s="9"/>
      <c r="G138" s="35"/>
    </row>
    <row r="139" spans="1:7" ht="12.75" customHeight="1" x14ac:dyDescent="0.2">
      <c r="A139" s="10">
        <v>8422</v>
      </c>
      <c r="B139" s="31" t="s">
        <v>125</v>
      </c>
      <c r="C139" s="9"/>
      <c r="D139" s="9"/>
      <c r="E139" s="9"/>
      <c r="F139" s="9"/>
      <c r="G139" s="35"/>
    </row>
    <row r="140" spans="1:7" ht="12.75" customHeight="1" x14ac:dyDescent="0.2">
      <c r="A140" s="10">
        <v>8423</v>
      </c>
      <c r="B140" s="31" t="s">
        <v>126</v>
      </c>
      <c r="C140" s="9"/>
      <c r="D140" s="9"/>
      <c r="E140" s="9"/>
      <c r="F140" s="9"/>
      <c r="G140" s="35"/>
    </row>
    <row r="141" spans="1:7" ht="12.75" customHeight="1" x14ac:dyDescent="0.2">
      <c r="A141" s="10">
        <v>8710</v>
      </c>
      <c r="B141" s="31" t="s">
        <v>162</v>
      </c>
      <c r="C141" s="9"/>
      <c r="D141" s="9"/>
      <c r="E141" s="9"/>
      <c r="F141" s="9"/>
      <c r="G141" s="35"/>
    </row>
    <row r="142" spans="1:7" ht="12.75" customHeight="1" x14ac:dyDescent="0.2">
      <c r="A142" s="10" t="s">
        <v>127</v>
      </c>
      <c r="B142" s="19"/>
      <c r="C142" s="9">
        <f>SUM(C134:C141)</f>
        <v>0</v>
      </c>
      <c r="D142" s="9">
        <f t="shared" ref="D142:F142" si="10">SUM(D134:D141)</f>
        <v>0</v>
      </c>
      <c r="E142" s="9">
        <f t="shared" si="10"/>
        <v>0</v>
      </c>
      <c r="F142" s="9">
        <f t="shared" si="10"/>
        <v>0</v>
      </c>
      <c r="G142" s="8"/>
    </row>
    <row r="143" spans="1:7" ht="12.75" customHeight="1" x14ac:dyDescent="0.2">
      <c r="A143" s="7" t="s">
        <v>128</v>
      </c>
      <c r="B143" s="19"/>
      <c r="C143" s="9">
        <f t="shared" ref="C143:F143" si="11">SUM(C132,C142)</f>
        <v>3525.5499999999993</v>
      </c>
      <c r="D143" s="9">
        <f t="shared" si="11"/>
        <v>6522</v>
      </c>
      <c r="E143" s="9">
        <f t="shared" si="11"/>
        <v>12103.65</v>
      </c>
      <c r="F143" s="9">
        <f t="shared" si="11"/>
        <v>-594</v>
      </c>
      <c r="G143" s="8"/>
    </row>
    <row r="144" spans="1:7" ht="12.75" customHeight="1" x14ac:dyDescent="0.2">
      <c r="A144" s="7" t="s">
        <v>129</v>
      </c>
      <c r="B144" s="19"/>
      <c r="C144" s="9">
        <f t="shared" ref="C144:F144" si="12">SUM(C143)</f>
        <v>3525.5499999999993</v>
      </c>
      <c r="D144" s="9">
        <f t="shared" si="12"/>
        <v>6522</v>
      </c>
      <c r="E144" s="9">
        <f t="shared" si="12"/>
        <v>12103.65</v>
      </c>
      <c r="F144" s="9">
        <f t="shared" si="12"/>
        <v>-594</v>
      </c>
      <c r="G144" s="8"/>
    </row>
    <row r="145" spans="1:6" ht="12.75" customHeight="1" x14ac:dyDescent="0.2">
      <c r="A145" s="12"/>
      <c r="C145" s="18"/>
      <c r="D145" s="18"/>
      <c r="E145" s="18"/>
      <c r="F145" s="18"/>
    </row>
    <row r="146" spans="1:6" ht="12.75" customHeight="1" x14ac:dyDescent="0.2">
      <c r="A146" s="1"/>
      <c r="C146" s="18"/>
      <c r="D146" s="18"/>
      <c r="E146" s="18"/>
      <c r="F146" s="18"/>
    </row>
    <row r="147" spans="1:6" ht="12.75" customHeight="1" x14ac:dyDescent="0.2"/>
    <row r="148" spans="1:6" ht="12.75" customHeight="1" x14ac:dyDescent="0.2">
      <c r="A148" s="12"/>
      <c r="C148" s="18"/>
      <c r="D148" s="18"/>
      <c r="E148" s="18"/>
      <c r="F148" s="18"/>
    </row>
    <row r="149" spans="1:6" ht="12.75" customHeight="1" x14ac:dyDescent="0.2"/>
    <row r="150" spans="1:6" ht="12.75" customHeight="1" x14ac:dyDescent="0.2"/>
    <row r="151" spans="1:6" ht="12.75" customHeight="1" x14ac:dyDescent="0.2"/>
    <row r="152" spans="1:6" ht="12.75" customHeight="1" x14ac:dyDescent="0.2"/>
    <row r="153" spans="1:6" ht="12.75" customHeight="1" x14ac:dyDescent="0.2"/>
    <row r="154" spans="1:6" ht="12.75" customHeight="1" x14ac:dyDescent="0.2"/>
    <row r="155" spans="1:6" ht="12.75" customHeight="1" x14ac:dyDescent="0.2"/>
    <row r="156" spans="1:6" ht="12.75" customHeight="1" x14ac:dyDescent="0.2"/>
    <row r="157" spans="1:6" ht="12.75" customHeight="1" x14ac:dyDescent="0.2"/>
    <row r="158" spans="1:6" ht="12.75" customHeight="1" x14ac:dyDescent="0.2"/>
    <row r="159" spans="1:6" ht="12.75" customHeight="1" x14ac:dyDescent="0.2"/>
    <row r="160" spans="1:6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</sheetData>
  <mergeCells count="1">
    <mergeCell ref="A127:B127"/>
  </mergeCells>
  <pageMargins left="0.47244094488188981" right="0.51181102362204722" top="0.74803149606299213" bottom="0.74803149606299213" header="0" footer="0"/>
  <pageSetup paperSize="9" scale="92" fitToHeight="0" orientation="landscape" r:id="rId1"/>
  <headerFooter>
    <oddHeader>&amp;C&amp;"Calibri"&amp;10&amp;K000000 Intern&amp;1#_x000D_</oddHeader>
  </headerFooter>
</worksheet>
</file>

<file path=docMetadata/LabelInfo.xml><?xml version="1.0" encoding="utf-8"?>
<clbl:labelList xmlns:clbl="http://schemas.microsoft.com/office/2020/mipLabelMetadata">
  <clbl:label id="{b7caf01e-8f12-4dfd-ab7f-61b2622becd3}" enabled="1" method="Privileged" siteId="{9046fe65-1f83-41be-aadd-fefa0741e78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VBK</vt:lpstr>
      <vt:lpstr>Kst 01- Gemensam</vt:lpstr>
      <vt:lpstr>Kst 10 - Tävling</vt:lpstr>
      <vt:lpstr>Kst 20 - HUS</vt:lpstr>
      <vt:lpstr>Kst 30 - Styrelse</vt:lpstr>
      <vt:lpstr>Kst 40 - Kök</vt:lpstr>
      <vt:lpstr>Kst 50 - Stugan</vt:lpstr>
      <vt:lpstr>Kst 70 - RUS</vt:lpstr>
      <vt:lpstr>Kst 80 - Rally</vt:lpstr>
      <vt:lpstr>Kst85 - Specialsök(NW)</vt:lpstr>
      <vt:lpstr>Kst 90 - Agility</vt:lpstr>
      <vt:lpstr>Kst 95 - Drag</vt:lpstr>
      <vt:lpstr>Kst 9500 Allmänna Arvsfonden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Pettersson</dc:creator>
  <cp:lastModifiedBy>Synnöve Rask</cp:lastModifiedBy>
  <cp:lastPrinted>2023-08-09T14:03:56Z</cp:lastPrinted>
  <dcterms:created xsi:type="dcterms:W3CDTF">2020-02-09T14:25:21Z</dcterms:created>
  <dcterms:modified xsi:type="dcterms:W3CDTF">2024-02-05T16:29:09Z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caf01e-8f12-4dfd-ab7f-61b2622becd3_Enabled">
    <vt:lpwstr>True</vt:lpwstr>
  </property>
  <property fmtid="{D5CDD505-2E9C-101B-9397-08002B2CF9AE}" pid="3" name="MSIP_Label_b7caf01e-8f12-4dfd-ab7f-61b2622becd3_SiteId">
    <vt:lpwstr>9046fe65-1f83-41be-aadd-fefa0741e78d</vt:lpwstr>
  </property>
  <property fmtid="{D5CDD505-2E9C-101B-9397-08002B2CF9AE}" pid="4" name="MSIP_Label_b7caf01e-8f12-4dfd-ab7f-61b2622becd3_Owner">
    <vt:lpwstr>mattias.nyman@svenskaspel.se</vt:lpwstr>
  </property>
  <property fmtid="{D5CDD505-2E9C-101B-9397-08002B2CF9AE}" pid="5" name="MSIP_Label_b7caf01e-8f12-4dfd-ab7f-61b2622becd3_SetDate">
    <vt:lpwstr>2020-02-10T12:59:43.7108027Z</vt:lpwstr>
  </property>
  <property fmtid="{D5CDD505-2E9C-101B-9397-08002B2CF9AE}" pid="6" name="MSIP_Label_b7caf01e-8f12-4dfd-ab7f-61b2622becd3_Name">
    <vt:lpwstr>Internal</vt:lpwstr>
  </property>
  <property fmtid="{D5CDD505-2E9C-101B-9397-08002B2CF9AE}" pid="7" name="MSIP_Label_b7caf01e-8f12-4dfd-ab7f-61b2622becd3_Application">
    <vt:lpwstr>Microsoft Azure Information Protection</vt:lpwstr>
  </property>
  <property fmtid="{D5CDD505-2E9C-101B-9397-08002B2CF9AE}" pid="8" name="MSIP_Label_b7caf01e-8f12-4dfd-ab7f-61b2622becd3_ActionId">
    <vt:lpwstr>4280ca2e-ddbb-4867-9f8e-b86850add160</vt:lpwstr>
  </property>
  <property fmtid="{D5CDD505-2E9C-101B-9397-08002B2CF9AE}" pid="9" name="MSIP_Label_b7caf01e-8f12-4dfd-ab7f-61b2622becd3_Extended_MSFT_Method">
    <vt:lpwstr>Automatic</vt:lpwstr>
  </property>
  <property fmtid="{D5CDD505-2E9C-101B-9397-08002B2CF9AE}" pid="10" name="Sensitivity">
    <vt:lpwstr>Internal</vt:lpwstr>
  </property>
  <property fmtid="{D5CDD505-2E9C-101B-9397-08002B2CF9AE}" pid="11" name="ContentTypeId">
    <vt:lpwstr>0x010100FAD48ABAE43A6B419A05C54767EAC3DB</vt:lpwstr>
  </property>
</Properties>
</file>