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888ba6d82a152d2/Skrivbord/MND Lilian/MND Årsmöte 2024/Ekonomi/"/>
    </mc:Choice>
  </mc:AlternateContent>
  <xr:revisionPtr revIDLastSave="0" documentId="8_{05E9045F-9903-46D4-AF4D-1182E4AA89E8}" xr6:coauthVersionLast="47" xr6:coauthVersionMax="47" xr10:uidLastSave="{00000000-0000-0000-0000-000000000000}"/>
  <bookViews>
    <workbookView xWindow="-110" yWindow="-110" windowWidth="19420" windowHeight="10300" xr2:uid="{6448DF28-E20C-4F05-9871-75A3728D5BE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F20" i="1"/>
  <c r="I20" i="1" s="1"/>
  <c r="E20" i="1"/>
  <c r="D20" i="1"/>
  <c r="H15" i="1"/>
  <c r="H20" i="1" s="1"/>
  <c r="G15" i="1"/>
  <c r="F15" i="1"/>
  <c r="E15" i="1"/>
  <c r="C15" i="1"/>
  <c r="K13" i="1"/>
  <c r="J13" i="1"/>
  <c r="I13" i="1"/>
  <c r="K12" i="1"/>
  <c r="K11" i="1"/>
  <c r="J11" i="1"/>
  <c r="K10" i="1"/>
  <c r="K9" i="1"/>
  <c r="J9" i="1"/>
  <c r="I9" i="1"/>
  <c r="K8" i="1"/>
  <c r="K7" i="1"/>
  <c r="J7" i="1"/>
  <c r="K6" i="1"/>
  <c r="J6" i="1"/>
  <c r="I6" i="1"/>
  <c r="K5" i="1"/>
  <c r="J5" i="1"/>
  <c r="I5" i="1"/>
  <c r="J20" i="1" l="1"/>
  <c r="I15" i="1"/>
  <c r="K20" i="1"/>
  <c r="K15" i="1"/>
</calcChain>
</file>

<file path=xl/sharedStrings.xml><?xml version="1.0" encoding="utf-8"?>
<sst xmlns="http://schemas.openxmlformats.org/spreadsheetml/2006/main" count="32" uniqueCount="25">
  <si>
    <t>Utskott</t>
  </si>
  <si>
    <t>Intäkter</t>
  </si>
  <si>
    <t>Kostnader</t>
  </si>
  <si>
    <t>Utfall</t>
  </si>
  <si>
    <t xml:space="preserve">        Budget </t>
  </si>
  <si>
    <t>Resultat</t>
  </si>
  <si>
    <t>Budget</t>
  </si>
  <si>
    <t>Administration</t>
  </si>
  <si>
    <t>HUS</t>
  </si>
  <si>
    <t>TÄS</t>
  </si>
  <si>
    <t>RUS Mental</t>
  </si>
  <si>
    <t>RUS Utställning</t>
  </si>
  <si>
    <t>Rallylydnad</t>
  </si>
  <si>
    <t>Tjänstehund</t>
  </si>
  <si>
    <t>Ungdom</t>
  </si>
  <si>
    <t>Specialsök</t>
  </si>
  <si>
    <t>Studiefrämjandet
ligger i HUS</t>
  </si>
  <si>
    <t>Summa</t>
  </si>
  <si>
    <t>Kolummen Tjänstehundar är inte medräknat i budgetens summering då dessa pengar är märkta för Tjänstehundsverksamhet</t>
  </si>
  <si>
    <t>och därför redovisas separat.</t>
  </si>
  <si>
    <t>Summa inkl</t>
  </si>
  <si>
    <t>Inkl tjh</t>
  </si>
  <si>
    <t>Faktiskt resultat</t>
  </si>
  <si>
    <t>Budgetresultat</t>
  </si>
  <si>
    <t>TJH på rad 7 bara avser "administrativa" kostnader varför det redovisas de ihop med övriga utskott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</si>
</sst>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&quot;_-;\-* #,##0.00\ &quot;kr&quot;_-;_-* &quot;-&quot;??\ &quot;kr&quot;_-;_-@_-"/>
    <numFmt numFmtId="164" formatCode="_-* #,##0.00\ [$kr-41D]_-;\-* #,##0.00\ [$kr-41D]_-;_-* &quot;-&quot;??\ [$kr-41D]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58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58"/>
      <name val="Arial"/>
      <family val="2"/>
    </font>
    <font>
      <sz val="10"/>
      <color theme="1"/>
      <name val="Arial"/>
      <family val="2"/>
    </font>
    <font>
      <sz val="10"/>
      <color indexed="14"/>
      <name val="Arial"/>
      <family val="2"/>
    </font>
    <font>
      <b/>
      <sz val="10"/>
      <color theme="9" tint="-0.499984740745262"/>
      <name val="Arial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center"/>
    </xf>
    <xf numFmtId="0" fontId="0" fillId="0" borderId="5" xfId="0" applyBorder="1"/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vertical="center"/>
    </xf>
    <xf numFmtId="0" fontId="4" fillId="3" borderId="6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6" fillId="3" borderId="7" xfId="0" applyFont="1" applyFill="1" applyBorder="1"/>
    <xf numFmtId="0" fontId="7" fillId="4" borderId="2" xfId="0" applyFont="1" applyFill="1" applyBorder="1"/>
    <xf numFmtId="0" fontId="0" fillId="3" borderId="7" xfId="0" applyFill="1" applyBorder="1"/>
    <xf numFmtId="0" fontId="0" fillId="4" borderId="2" xfId="0" applyFill="1" applyBorder="1"/>
    <xf numFmtId="0" fontId="8" fillId="0" borderId="0" xfId="0" applyFont="1" applyAlignment="1">
      <alignment horizontal="center"/>
    </xf>
    <xf numFmtId="0" fontId="8" fillId="0" borderId="2" xfId="0" applyFont="1" applyBorder="1"/>
    <xf numFmtId="44" fontId="6" fillId="2" borderId="2" xfId="1" applyFont="1" applyFill="1" applyBorder="1"/>
    <xf numFmtId="44" fontId="6" fillId="3" borderId="7" xfId="1" applyFont="1" applyFill="1" applyBorder="1"/>
    <xf numFmtId="44" fontId="6" fillId="4" borderId="2" xfId="1" applyFont="1" applyFill="1" applyBorder="1"/>
    <xf numFmtId="44" fontId="7" fillId="2" borderId="2" xfId="1" applyFont="1" applyFill="1" applyBorder="1"/>
    <xf numFmtId="44" fontId="7" fillId="0" borderId="7" xfId="1" applyFont="1" applyFill="1" applyBorder="1"/>
    <xf numFmtId="44" fontId="7" fillId="4" borderId="2" xfId="1" applyFont="1" applyFill="1" applyBorder="1"/>
    <xf numFmtId="44" fontId="6" fillId="2" borderId="2" xfId="0" applyNumberFormat="1" applyFont="1" applyFill="1" applyBorder="1"/>
    <xf numFmtId="44" fontId="0" fillId="4" borderId="2" xfId="1" applyFont="1" applyFill="1" applyBorder="1"/>
    <xf numFmtId="44" fontId="7" fillId="3" borderId="7" xfId="1" applyFont="1" applyFill="1" applyBorder="1"/>
    <xf numFmtId="44" fontId="9" fillId="4" borderId="2" xfId="1" applyFont="1" applyFill="1" applyBorder="1"/>
    <xf numFmtId="44" fontId="6" fillId="2" borderId="8" xfId="1" applyFont="1" applyFill="1" applyBorder="1"/>
    <xf numFmtId="44" fontId="6" fillId="3" borderId="9" xfId="1" applyFont="1" applyFill="1" applyBorder="1"/>
    <xf numFmtId="44" fontId="0" fillId="4" borderId="8" xfId="1" applyFont="1" applyFill="1" applyBorder="1"/>
    <xf numFmtId="0" fontId="0" fillId="0" borderId="1" xfId="0" applyBorder="1"/>
    <xf numFmtId="44" fontId="7" fillId="2" borderId="8" xfId="1" applyFont="1" applyFill="1" applyBorder="1"/>
    <xf numFmtId="44" fontId="7" fillId="3" borderId="9" xfId="1" applyFont="1" applyFill="1" applyBorder="1"/>
    <xf numFmtId="44" fontId="7" fillId="4" borderId="8" xfId="1" applyFont="1" applyFill="1" applyBorder="1"/>
    <xf numFmtId="44" fontId="10" fillId="5" borderId="10" xfId="1" applyFont="1" applyFill="1" applyBorder="1"/>
    <xf numFmtId="44" fontId="7" fillId="5" borderId="10" xfId="1" applyFont="1" applyFill="1" applyBorder="1"/>
    <xf numFmtId="44" fontId="11" fillId="5" borderId="10" xfId="1" applyFont="1" applyFill="1" applyBorder="1"/>
    <xf numFmtId="0" fontId="12" fillId="0" borderId="0" xfId="0" applyFont="1"/>
    <xf numFmtId="44" fontId="7" fillId="6" borderId="2" xfId="1" applyFont="1" applyFill="1" applyBorder="1"/>
    <xf numFmtId="164" fontId="0" fillId="3" borderId="7" xfId="0" applyNumberFormat="1" applyFill="1" applyBorder="1"/>
    <xf numFmtId="0" fontId="8" fillId="0" borderId="2" xfId="0" applyFont="1" applyBorder="1" applyAlignment="1">
      <alignment wrapText="1"/>
    </xf>
    <xf numFmtId="44" fontId="0" fillId="0" borderId="2" xfId="1" applyFont="1" applyBorder="1"/>
    <xf numFmtId="0" fontId="0" fillId="0" borderId="11" xfId="0" applyBorder="1"/>
    <xf numFmtId="0" fontId="3" fillId="0" borderId="0" xfId="0" applyFont="1"/>
    <xf numFmtId="44" fontId="6" fillId="2" borderId="12" xfId="0" applyNumberFormat="1" applyFont="1" applyFill="1" applyBorder="1"/>
    <xf numFmtId="44" fontId="0" fillId="0" borderId="8" xfId="1" applyFont="1" applyBorder="1"/>
    <xf numFmtId="44" fontId="3" fillId="4" borderId="8" xfId="0" applyNumberFormat="1" applyFont="1" applyFill="1" applyBorder="1"/>
    <xf numFmtId="44" fontId="7" fillId="0" borderId="12" xfId="1" applyFont="1" applyFill="1" applyBorder="1"/>
    <xf numFmtId="44" fontId="7" fillId="0" borderId="8" xfId="1" applyFont="1" applyBorder="1"/>
    <xf numFmtId="44" fontId="6" fillId="2" borderId="12" xfId="1" applyFont="1" applyFill="1" applyBorder="1"/>
    <xf numFmtId="44" fontId="0" fillId="0" borderId="1" xfId="0" applyNumberFormat="1" applyBorder="1"/>
    <xf numFmtId="0" fontId="0" fillId="5" borderId="0" xfId="0" applyFill="1"/>
    <xf numFmtId="0" fontId="0" fillId="5" borderId="4" xfId="0" applyFill="1" applyBorder="1"/>
    <xf numFmtId="0" fontId="0" fillId="5" borderId="5" xfId="0" applyFill="1" applyBorder="1"/>
    <xf numFmtId="0" fontId="0" fillId="0" borderId="1" xfId="0" applyBorder="1" applyAlignment="1">
      <alignment horizontal="center"/>
    </xf>
    <xf numFmtId="0" fontId="0" fillId="5" borderId="1" xfId="0" applyFill="1" applyBorder="1"/>
    <xf numFmtId="0" fontId="0" fillId="5" borderId="8" xfId="0" applyFill="1" applyBorder="1"/>
    <xf numFmtId="44" fontId="0" fillId="0" borderId="1" xfId="1" applyFont="1" applyBorder="1"/>
    <xf numFmtId="44" fontId="0" fillId="7" borderId="4" xfId="0" applyNumberFormat="1" applyFill="1" applyBorder="1"/>
    <xf numFmtId="44" fontId="0" fillId="3" borderId="4" xfId="0" applyNumberFormat="1" applyFill="1" applyBorder="1"/>
    <xf numFmtId="44" fontId="0" fillId="4" borderId="4" xfId="0" applyNumberFormat="1" applyFill="1" applyBorder="1"/>
    <xf numFmtId="44" fontId="7" fillId="7" borderId="4" xfId="0" applyNumberFormat="1" applyFont="1" applyFill="1" applyBorder="1"/>
    <xf numFmtId="44" fontId="13" fillId="7" borderId="4" xfId="0" applyNumberFormat="1" applyFont="1" applyFill="1" applyBorder="1"/>
    <xf numFmtId="0" fontId="6" fillId="0" borderId="8" xfId="0" applyFont="1" applyBorder="1"/>
    <xf numFmtId="0" fontId="8" fillId="0" borderId="0" xfId="1" applyNumberFormat="1" applyFont="1" applyAlignment="1">
      <alignment horizontal="center"/>
    </xf>
    <xf numFmtId="0" fontId="6" fillId="0" borderId="0" xfId="0" applyFont="1"/>
    <xf numFmtId="44" fontId="0" fillId="0" borderId="0" xfId="1" applyFont="1"/>
    <xf numFmtId="0" fontId="2" fillId="0" borderId="2" xfId="0" applyFont="1" applyBorder="1"/>
    <xf numFmtId="44" fontId="14" fillId="4" borderId="8" xfId="0" applyNumberFormat="1" applyFont="1" applyFill="1" applyBorder="1"/>
    <xf numFmtId="44" fontId="14" fillId="6" borderId="5" xfId="0" applyNumberFormat="1" applyFont="1" applyFill="1" applyBorder="1"/>
    <xf numFmtId="44" fontId="3" fillId="0" borderId="8" xfId="0" applyNumberFormat="1" applyFont="1" applyBorder="1"/>
    <xf numFmtId="44" fontId="3" fillId="3" borderId="4" xfId="0" applyNumberFormat="1" applyFont="1" applyFill="1" applyBorder="1"/>
  </cellXfs>
  <cellStyles count="2"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7D987-2595-4AD6-B813-7BA6B6AD5F97}">
  <sheetPr>
    <pageSetUpPr fitToPage="1"/>
  </sheetPr>
  <dimension ref="A1:L27"/>
  <sheetViews>
    <sheetView tabSelected="1" workbookViewId="0">
      <selection activeCell="J20" sqref="J20"/>
    </sheetView>
  </sheetViews>
  <sheetFormatPr defaultColWidth="14.81640625" defaultRowHeight="14.5" x14ac:dyDescent="0.35"/>
  <cols>
    <col min="1" max="1" width="3.36328125" customWidth="1"/>
  </cols>
  <sheetData>
    <row r="1" spans="1:12" x14ac:dyDescent="0.35">
      <c r="A1" s="1"/>
      <c r="B1" s="71" t="s">
        <v>0</v>
      </c>
      <c r="C1" s="3"/>
      <c r="D1" s="4" t="s">
        <v>1</v>
      </c>
      <c r="E1" s="5"/>
      <c r="F1" s="3"/>
      <c r="G1" s="4" t="s">
        <v>2</v>
      </c>
      <c r="H1" s="5"/>
      <c r="I1" s="3"/>
      <c r="J1" s="4" t="s">
        <v>3</v>
      </c>
      <c r="K1" s="5"/>
    </row>
    <row r="2" spans="1:12" x14ac:dyDescent="0.35">
      <c r="A2" s="1"/>
      <c r="B2" s="6"/>
      <c r="C2" s="7" t="s">
        <v>4</v>
      </c>
      <c r="D2" s="8" t="s">
        <v>5</v>
      </c>
      <c r="E2" s="9" t="s">
        <v>6</v>
      </c>
      <c r="F2" s="10" t="s">
        <v>4</v>
      </c>
      <c r="G2" s="8" t="s">
        <v>5</v>
      </c>
      <c r="H2" s="9" t="s">
        <v>6</v>
      </c>
      <c r="I2" s="11" t="s">
        <v>6</v>
      </c>
      <c r="J2" s="8" t="s">
        <v>5</v>
      </c>
      <c r="K2" s="9" t="s">
        <v>6</v>
      </c>
      <c r="L2" s="1"/>
    </row>
    <row r="3" spans="1:12" x14ac:dyDescent="0.35">
      <c r="A3" s="1"/>
      <c r="B3" s="2"/>
      <c r="C3" s="11">
        <v>2024</v>
      </c>
      <c r="D3" s="12">
        <v>2024</v>
      </c>
      <c r="E3" s="9">
        <v>2025</v>
      </c>
      <c r="F3" s="11">
        <v>2024</v>
      </c>
      <c r="G3" s="12">
        <v>2024</v>
      </c>
      <c r="H3" s="9">
        <v>2025</v>
      </c>
      <c r="I3" s="11">
        <v>2024</v>
      </c>
      <c r="J3" s="12">
        <v>2024</v>
      </c>
      <c r="K3" s="9">
        <v>2025</v>
      </c>
    </row>
    <row r="4" spans="1:12" x14ac:dyDescent="0.35">
      <c r="A4" s="1"/>
      <c r="B4" s="2"/>
      <c r="C4" s="11"/>
      <c r="D4" s="13">
        <v>0</v>
      </c>
      <c r="E4" s="14"/>
      <c r="F4" s="10"/>
      <c r="G4" s="15"/>
      <c r="H4" s="16"/>
      <c r="I4" s="10"/>
      <c r="J4" s="17"/>
      <c r="K4" s="18"/>
    </row>
    <row r="5" spans="1:12" x14ac:dyDescent="0.35">
      <c r="A5" s="19">
        <v>1</v>
      </c>
      <c r="B5" s="20" t="s">
        <v>7</v>
      </c>
      <c r="C5" s="21">
        <v>133000</v>
      </c>
      <c r="D5" s="22">
        <v>105500</v>
      </c>
      <c r="E5" s="23">
        <v>100500</v>
      </c>
      <c r="F5" s="24">
        <v>101500</v>
      </c>
      <c r="G5" s="25">
        <v>68482</v>
      </c>
      <c r="H5" s="26">
        <v>79000</v>
      </c>
      <c r="I5" s="27">
        <f>C5-F5</f>
        <v>31500</v>
      </c>
      <c r="J5" s="22">
        <f t="shared" ref="J5:K7" si="0">SUM(D5-G5)</f>
        <v>37018</v>
      </c>
      <c r="K5" s="23">
        <f t="shared" si="0"/>
        <v>21500</v>
      </c>
    </row>
    <row r="6" spans="1:12" x14ac:dyDescent="0.35">
      <c r="A6" s="19">
        <v>2</v>
      </c>
      <c r="B6" s="20" t="s">
        <v>8</v>
      </c>
      <c r="C6" s="21">
        <v>271000</v>
      </c>
      <c r="D6" s="22">
        <v>112300</v>
      </c>
      <c r="E6" s="28">
        <v>83000</v>
      </c>
      <c r="F6" s="24">
        <v>265000</v>
      </c>
      <c r="G6" s="29">
        <v>128550</v>
      </c>
      <c r="H6" s="26">
        <v>140000</v>
      </c>
      <c r="I6" s="27">
        <f>C6-F6</f>
        <v>6000</v>
      </c>
      <c r="J6" s="29">
        <f t="shared" si="0"/>
        <v>-16250</v>
      </c>
      <c r="K6" s="26">
        <f t="shared" si="0"/>
        <v>-57000</v>
      </c>
    </row>
    <row r="7" spans="1:12" x14ac:dyDescent="0.35">
      <c r="A7" s="19">
        <v>3</v>
      </c>
      <c r="B7" s="20" t="s">
        <v>9</v>
      </c>
      <c r="C7" s="21">
        <v>8000</v>
      </c>
      <c r="D7" s="22">
        <v>0</v>
      </c>
      <c r="E7" s="28">
        <v>11500</v>
      </c>
      <c r="F7" s="24">
        <v>23800</v>
      </c>
      <c r="G7" s="29">
        <v>5810</v>
      </c>
      <c r="H7" s="26">
        <v>37800</v>
      </c>
      <c r="I7" s="27">
        <v>-15800</v>
      </c>
      <c r="J7" s="29">
        <f t="shared" si="0"/>
        <v>-5810</v>
      </c>
      <c r="K7" s="30">
        <f t="shared" si="0"/>
        <v>-26300</v>
      </c>
    </row>
    <row r="8" spans="1:12" x14ac:dyDescent="0.35">
      <c r="A8" s="19">
        <v>4</v>
      </c>
      <c r="B8" s="20" t="s">
        <v>10</v>
      </c>
      <c r="C8" s="21">
        <v>0</v>
      </c>
      <c r="D8" s="22">
        <v>0</v>
      </c>
      <c r="E8" s="28">
        <v>0</v>
      </c>
      <c r="F8" s="24">
        <v>1500</v>
      </c>
      <c r="G8" s="29">
        <v>0</v>
      </c>
      <c r="H8" s="26">
        <v>2200</v>
      </c>
      <c r="I8" s="27">
        <v>-1500</v>
      </c>
      <c r="J8" s="29">
        <v>0</v>
      </c>
      <c r="K8" s="26">
        <f t="shared" ref="K8:K13" si="1">SUM(E8-H8)</f>
        <v>-2200</v>
      </c>
    </row>
    <row r="9" spans="1:12" x14ac:dyDescent="0.35">
      <c r="A9" s="19">
        <v>5</v>
      </c>
      <c r="B9" s="20" t="s">
        <v>11</v>
      </c>
      <c r="C9" s="21">
        <v>0</v>
      </c>
      <c r="D9" s="22">
        <v>0</v>
      </c>
      <c r="E9" s="28"/>
      <c r="F9" s="24">
        <v>0</v>
      </c>
      <c r="G9" s="29">
        <v>0</v>
      </c>
      <c r="H9" s="26"/>
      <c r="I9" s="27">
        <f>C9-F9</f>
        <v>0</v>
      </c>
      <c r="J9" s="29">
        <f>SUM(D9-G9)</f>
        <v>0</v>
      </c>
      <c r="K9" s="26">
        <f t="shared" si="1"/>
        <v>0</v>
      </c>
    </row>
    <row r="10" spans="1:12" x14ac:dyDescent="0.35">
      <c r="A10" s="19">
        <v>6</v>
      </c>
      <c r="B10" s="20" t="s">
        <v>12</v>
      </c>
      <c r="C10" s="31">
        <v>10000</v>
      </c>
      <c r="D10" s="32">
        <v>0</v>
      </c>
      <c r="E10" s="33">
        <v>12000</v>
      </c>
      <c r="F10" s="35">
        <v>19300</v>
      </c>
      <c r="G10" s="36">
        <v>1300</v>
      </c>
      <c r="H10" s="37">
        <v>20000</v>
      </c>
      <c r="I10" s="27">
        <v>-9300</v>
      </c>
      <c r="J10" s="36">
        <v>1300</v>
      </c>
      <c r="K10" s="37">
        <f t="shared" si="1"/>
        <v>-8000</v>
      </c>
    </row>
    <row r="11" spans="1:12" x14ac:dyDescent="0.35">
      <c r="A11" s="19">
        <v>7</v>
      </c>
      <c r="B11" s="20" t="s">
        <v>13</v>
      </c>
      <c r="C11" s="38">
        <v>15000</v>
      </c>
      <c r="D11" s="38">
        <v>12179</v>
      </c>
      <c r="E11" s="38">
        <v>15500</v>
      </c>
      <c r="F11" s="39">
        <v>22000</v>
      </c>
      <c r="G11" s="39">
        <v>657</v>
      </c>
      <c r="H11" s="39">
        <v>26000</v>
      </c>
      <c r="I11" s="27">
        <v>-7000</v>
      </c>
      <c r="J11" s="40">
        <f>SUM(D11-G11)</f>
        <v>11522</v>
      </c>
      <c r="K11" s="39">
        <f t="shared" si="1"/>
        <v>-10500</v>
      </c>
      <c r="L11" s="41"/>
    </row>
    <row r="12" spans="1:12" x14ac:dyDescent="0.35">
      <c r="A12" s="19">
        <v>8</v>
      </c>
      <c r="B12" s="20" t="s">
        <v>14</v>
      </c>
      <c r="C12" s="21">
        <v>0</v>
      </c>
      <c r="D12" s="22">
        <v>0</v>
      </c>
      <c r="E12" s="28">
        <v>0</v>
      </c>
      <c r="F12" s="24">
        <v>5750</v>
      </c>
      <c r="G12" s="29">
        <v>5750</v>
      </c>
      <c r="H12" s="26">
        <v>0</v>
      </c>
      <c r="I12" s="27">
        <v>-5750</v>
      </c>
      <c r="J12" s="29">
        <v>-5750</v>
      </c>
      <c r="K12" s="42">
        <f t="shared" si="1"/>
        <v>0</v>
      </c>
    </row>
    <row r="13" spans="1:12" x14ac:dyDescent="0.35">
      <c r="A13" s="19">
        <v>9</v>
      </c>
      <c r="B13" s="20" t="s">
        <v>15</v>
      </c>
      <c r="C13" s="21">
        <v>0</v>
      </c>
      <c r="D13" s="43"/>
      <c r="E13" s="28"/>
      <c r="F13" s="24"/>
      <c r="G13" s="22"/>
      <c r="H13" s="26">
        <v>2000</v>
      </c>
      <c r="I13" s="27">
        <f>C13-F13</f>
        <v>0</v>
      </c>
      <c r="J13" s="29">
        <f>SUM(D13-G13)</f>
        <v>0</v>
      </c>
      <c r="K13" s="42">
        <f t="shared" si="1"/>
        <v>-2000</v>
      </c>
    </row>
    <row r="14" spans="1:12" ht="31" customHeight="1" x14ac:dyDescent="0.35">
      <c r="A14" s="1"/>
      <c r="B14" s="44" t="s">
        <v>16</v>
      </c>
      <c r="C14" s="21">
        <v>2000</v>
      </c>
      <c r="D14" s="2"/>
      <c r="E14" s="45"/>
      <c r="F14" s="46"/>
      <c r="G14" s="2"/>
      <c r="H14" s="45"/>
      <c r="I14" s="21">
        <v>2000</v>
      </c>
      <c r="J14" s="2"/>
      <c r="K14" s="45"/>
    </row>
    <row r="15" spans="1:12" x14ac:dyDescent="0.35">
      <c r="A15" s="1"/>
      <c r="B15" s="47" t="s">
        <v>17</v>
      </c>
      <c r="C15" s="48">
        <f>SUM(C5:C14)</f>
        <v>439000</v>
      </c>
      <c r="D15" s="49">
        <v>229979</v>
      </c>
      <c r="E15" s="50">
        <f>SUM(E4:E13)</f>
        <v>222500</v>
      </c>
      <c r="F15" s="51">
        <f>SUM(F5:F13)</f>
        <v>438850</v>
      </c>
      <c r="G15" s="52">
        <f>SUM(G5:G14)</f>
        <v>210549</v>
      </c>
      <c r="H15" s="50">
        <f>SUM(H5:H13)</f>
        <v>307000</v>
      </c>
      <c r="I15" s="53">
        <f>SUM(I5:I14)</f>
        <v>150</v>
      </c>
      <c r="J15" s="74">
        <v>19430</v>
      </c>
      <c r="K15" s="72">
        <f>SUM(K5:K13)</f>
        <v>-84500</v>
      </c>
    </row>
    <row r="16" spans="1:12" x14ac:dyDescent="0.35">
      <c r="A16" s="1"/>
      <c r="C16" s="54"/>
      <c r="D16" s="54"/>
      <c r="E16" s="34"/>
      <c r="F16" s="34"/>
      <c r="G16" s="34"/>
      <c r="H16" s="34"/>
      <c r="I16" s="34"/>
      <c r="J16" s="34"/>
    </row>
    <row r="17" spans="1:11" x14ac:dyDescent="0.35">
      <c r="A17" s="1"/>
      <c r="B17" s="2"/>
      <c r="C17" s="55" t="s">
        <v>18</v>
      </c>
      <c r="D17" s="55"/>
      <c r="E17" s="56"/>
      <c r="F17" s="56"/>
      <c r="G17" s="56"/>
      <c r="H17" s="56"/>
      <c r="I17" s="56"/>
      <c r="J17" s="57"/>
    </row>
    <row r="18" spans="1:11" x14ac:dyDescent="0.35">
      <c r="A18" s="58"/>
      <c r="B18" s="2"/>
      <c r="C18" s="59" t="s">
        <v>19</v>
      </c>
      <c r="D18" s="60"/>
    </row>
    <row r="19" spans="1:11" x14ac:dyDescent="0.35">
      <c r="A19" s="1"/>
      <c r="B19" s="34"/>
      <c r="C19" s="34"/>
      <c r="D19" s="34"/>
      <c r="E19" s="61"/>
      <c r="F19" s="34"/>
      <c r="G19" s="34"/>
      <c r="H19" s="34"/>
      <c r="I19" s="34"/>
      <c r="J19" s="34"/>
      <c r="K19" s="34"/>
    </row>
    <row r="20" spans="1:11" x14ac:dyDescent="0.35">
      <c r="A20" s="6"/>
      <c r="B20" t="s">
        <v>20</v>
      </c>
      <c r="C20" s="62">
        <v>439000</v>
      </c>
      <c r="D20" s="63">
        <f>SUM(D5:D13)</f>
        <v>229979</v>
      </c>
      <c r="E20" s="64">
        <f>SUM(E5:E13)</f>
        <v>222500</v>
      </c>
      <c r="F20" s="65">
        <f>SUM(F5:F13)</f>
        <v>438850</v>
      </c>
      <c r="G20" s="63">
        <f>SUM(G5:G13)</f>
        <v>210549</v>
      </c>
      <c r="H20" s="64">
        <f>H15</f>
        <v>307000</v>
      </c>
      <c r="I20" s="66">
        <f>SUM(C20-F20)</f>
        <v>150</v>
      </c>
      <c r="J20" s="75">
        <f>D20-G20</f>
        <v>19430</v>
      </c>
      <c r="K20" s="73">
        <f>E20-H20</f>
        <v>-84500</v>
      </c>
    </row>
    <row r="21" spans="1:11" x14ac:dyDescent="0.35">
      <c r="A21" s="6"/>
      <c r="B21" s="67" t="s">
        <v>21</v>
      </c>
      <c r="C21" s="19"/>
      <c r="D21" s="19"/>
      <c r="E21" s="68"/>
      <c r="F21" s="19"/>
      <c r="G21" s="19"/>
      <c r="H21" s="19"/>
      <c r="I21" s="19" t="s">
        <v>6</v>
      </c>
      <c r="J21" s="19" t="s">
        <v>22</v>
      </c>
      <c r="K21" s="69" t="s">
        <v>23</v>
      </c>
    </row>
    <row r="22" spans="1:11" x14ac:dyDescent="0.35">
      <c r="A22" s="1"/>
      <c r="E22" s="70"/>
      <c r="I22">
        <v>2024</v>
      </c>
      <c r="J22">
        <v>2024</v>
      </c>
      <c r="K22">
        <v>2025</v>
      </c>
    </row>
    <row r="23" spans="1:11" x14ac:dyDescent="0.35">
      <c r="A23" s="1"/>
      <c r="B23" s="69" t="s">
        <v>24</v>
      </c>
      <c r="E23" s="70"/>
    </row>
    <row r="24" spans="1:11" x14ac:dyDescent="0.35">
      <c r="A24" s="1"/>
      <c r="E24" s="70"/>
    </row>
    <row r="25" spans="1:11" x14ac:dyDescent="0.35">
      <c r="A25" s="1"/>
      <c r="E25" s="70"/>
    </row>
    <row r="26" spans="1:11" x14ac:dyDescent="0.35">
      <c r="A26" s="1"/>
      <c r="E26" s="70"/>
    </row>
    <row r="27" spans="1:11" x14ac:dyDescent="0.35">
      <c r="A27" s="1"/>
    </row>
  </sheetData>
  <pageMargins left="0.7" right="0.7" top="0.75" bottom="0.75" header="0.3" footer="0.3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CSN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Jansson Linda CSN</dc:creator>
  <cp:lastModifiedBy>Lilian Berglund</cp:lastModifiedBy>
  <cp:lastPrinted>2025-03-19T10:40:49Z</cp:lastPrinted>
  <dcterms:created xsi:type="dcterms:W3CDTF">2025-03-18T15:22:24Z</dcterms:created>
  <dcterms:modified xsi:type="dcterms:W3CDTF">2025-03-19T20:55:05Z</dcterms:modified>
</cp:coreProperties>
</file>